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lo pianificazione raccolta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8" customWidth="1"/>
    <col min="2" max="2" width="12" customWidth="1"/>
    <col min="3" max="3" width="19" customWidth="1"/>
    <col min="4" max="4" width="18" customWidth="1"/>
    <col min="5" max="5" width="22" customWidth="1"/>
    <col min="6" max="6" width="34" customWidth="1"/>
    <col min="7" max="7" width="20" customWidth="1"/>
    <col min="8" max="8" width="28" customWidth="1"/>
    <col min="9" max="9" width="25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HYPERLINK("https://demo.fcrsoft.com/demo/farmint?hl=it&amp;utm_source=excel&amp;utm_medium=template&amp;utm_campaign=harvest-plan","Gestisci tutta l’attività da un unico sistema invece di Excel → demo gratuita FCRSOFT")</f>
        <v>Gestisci tutta l’attività da un unico sistema invece di Excel → demo gratuita FCRSOFT</v>
      </c>
    </row>
    <row r="2" ht="32" customHeight="1">
      <c r="A2" s="1" t="inlineStr">
        <is>
          <t>Gabbia / Vasca</t>
        </is>
      </c>
      <c r="B2" s="1" t="inlineStr">
        <is>
          <t>Tipo</t>
        </is>
      </c>
      <c r="C2" s="1" t="inlineStr">
        <is>
          <t>Numero di pesci</t>
        </is>
      </c>
      <c r="D2" s="1" t="inlineStr">
        <is>
          <t>Peso medio (g)</t>
        </is>
      </c>
      <c r="E2" s="1" t="inlineStr">
        <is>
          <t>Peso obiettivo (g)</t>
        </is>
      </c>
      <c r="F2" s="1" t="inlineStr">
        <is>
          <t>Crescita giornaliera (g/giorno)</t>
        </is>
      </c>
      <c r="G2" s="1" t="inlineStr">
        <is>
          <t>Giorni rimanenti</t>
        </is>
      </c>
      <c r="H2" s="1" t="inlineStr">
        <is>
          <t>Data di raccolta stimata</t>
        </is>
      </c>
      <c r="I2" s="1" t="inlineStr">
        <is>
          <t>Raccolta stimata (kg)</t>
        </is>
      </c>
    </row>
    <row r="3">
      <c r="C3" s="9"/>
      <c r="D3" s="3"/>
      <c r="E3" s="3"/>
      <c r="F3" s="4"/>
      <c r="G3" s="10">
        <f>IF(N(F3)&gt;0,ROUNDUP((E3-D3)/F3,0),"")</f>
      </c>
      <c r="H3" s="8">
        <f>IF(G3="","",TODAY()+G3)</f>
      </c>
      <c r="I3" s="6">
        <f>IF(C3="","",C3*E3/1000)</f>
      </c>
      <c r="K3" s="14" t="inlineStr">
        <is>
          <t>FCRSOFT tiene questa tabella in automatico</t>
        </is>
      </c>
    </row>
    <row r="4">
      <c r="C4" s="9"/>
      <c r="D4" s="3"/>
      <c r="E4" s="3"/>
      <c r="F4" s="4"/>
      <c r="G4" s="10">
        <f>IF(N(F4)&gt;0,ROUNDUP((E4-D4)/F4,0),"")</f>
      </c>
      <c r="H4" s="8">
        <f>IF(G4="","",TODAY()+G4)</f>
      </c>
      <c r="I4" s="6">
        <f>IF(C4="","",C4*E4/1000)</f>
      </c>
      <c r="K4" s="15" t="inlineStr">
        <is>
          <t>Man mano che inserisci pesate campione, mortalità e raccolte, FCRSOFT aggiorna la biomassa per gabbia.</t>
        </is>
      </c>
    </row>
    <row r="5">
      <c r="C5" s="9"/>
      <c r="D5" s="3"/>
      <c r="E5" s="3"/>
      <c r="F5" s="4"/>
      <c r="G5" s="10">
        <f>IF(N(F5)&gt;0,ROUNDUP((E5-D5)/F5,0),"")</f>
      </c>
      <c r="H5" s="8">
        <f>IF(G5="","",TODAY()+G5)</f>
      </c>
      <c r="I5" s="6">
        <f>IF(C5="","",C5*E5/1000)</f>
      </c>
      <c r="K5" s="15" t="inlineStr">
        <is>
          <t>✓ Operatività quotidiana in una schermata: Alimentazione, mortalità e misure dell’acqua si inseriscono sul campo dal telefono in pochi minuti.</t>
        </is>
      </c>
    </row>
    <row r="6">
      <c r="C6" s="9"/>
      <c r="D6" s="3"/>
      <c r="E6" s="3"/>
      <c r="F6" s="4"/>
      <c r="G6" s="10">
        <f>IF(N(F6)&gt;0,ROUNDUP((E6-D6)/F6,0),"")</f>
      </c>
      <c r="H6" s="8">
        <f>IF(G6="","",TODAY()+G6)</f>
      </c>
      <c r="I6" s="6">
        <f>IF(C6="","",C6*E6/1000)</f>
      </c>
      <c r="K6" s="15" t="inlineStr">
        <is>
          <t>✓ FCR e biomassa automatici: FCR e biomassa per gabbia si aggiornano a ogni registrazione di alimentazione e pesatura.</t>
        </is>
      </c>
    </row>
    <row r="7">
      <c r="C7" s="9"/>
      <c r="D7" s="3"/>
      <c r="E7" s="3"/>
      <c r="F7" s="4"/>
      <c r="G7" s="10">
        <f>IF(N(F7)&gt;0,ROUNDUP((E7-D7)/F7,0),"")</f>
      </c>
      <c r="H7" s="8">
        <f>IF(G7="","",TODAY()+G7)</f>
      </c>
      <c r="I7" s="6">
        <f>IF(C7="","",C7*E7/1000)</f>
      </c>
      <c r="K7" s="15" t="inlineStr">
        <is>
          <t>✓ Allerta precoce: Si generano allarmi al superamento delle soglie di ossigeno, temperatura, mortalità o FCR.</t>
        </is>
      </c>
    </row>
    <row r="8">
      <c r="C8" s="9"/>
      <c r="D8" s="3"/>
      <c r="E8" s="3"/>
      <c r="F8" s="4"/>
      <c r="G8" s="10">
        <f>IF(N(F8)&gt;0,ROUNDUP((E8-D8)/F8,0),"")</f>
      </c>
      <c r="H8" s="8">
        <f>IF(G8="","",TODAY()+G8)</f>
      </c>
      <c r="I8" s="6">
        <f>IF(C8="","",C8*E8/1000)</f>
      </c>
      <c r="K8" s="16" t="str">
        <f>HYPERLINK("https://demo.fcrsoft.com/demo/farmint?hl=it&amp;utm_source=excel&amp;utm_medium=template&amp;utm_campaign=harvest-plan","Apri la demo dal vivo →")</f>
        <v>Apri la demo dal vivo →</v>
      </c>
    </row>
    <row r="9">
      <c r="C9" s="9"/>
      <c r="D9" s="3"/>
      <c r="E9" s="3"/>
      <c r="F9" s="4"/>
      <c r="G9" s="10">
        <f>IF(N(F9)&gt;0,ROUNDUP((E9-D9)/F9,0),"")</f>
      </c>
      <c r="H9" s="8">
        <f>IF(G9="","",TODAY()+G9)</f>
      </c>
      <c r="I9" s="6">
        <f>IF(C9="","",C9*E9/1000)</f>
      </c>
      <c r="K9" s="16" t="str">
        <f>HYPERLINK("https://fcrsoft.com/it/contact/?utm_source=excel&amp;utm_medium=template&amp;utm_campaign=harvest-plan","Richiedi una demo →")</f>
        <v>Richiedi una demo →</v>
      </c>
    </row>
    <row r="10">
      <c r="C10" s="9"/>
      <c r="D10" s="3"/>
      <c r="E10" s="3"/>
      <c r="F10" s="4"/>
      <c r="G10" s="10">
        <f>IF(N(F10)&gt;0,ROUNDUP((E10-D10)/F10,0),"")</f>
      </c>
      <c r="H10" s="8">
        <f>IF(G10="","",TODAY()+G10)</f>
      </c>
      <c r="I10" s="6">
        <f>IF(C10="","",C10*E10/1000)</f>
      </c>
      <c r="K10" s="16" t="str">
        <f>HYPERLINK("https://demo.fcrsoft.com/it/strumenti/calcolo-redditivita-allevamento-ittico?utm_source=excel&amp;utm_medium=template&amp;utm_campaign=harvest-plan","Calcolatore della redditività dell’allevamento ittico →")</f>
        <v>Calcolatore della redditività dell’allevamento ittico →</v>
      </c>
    </row>
    <row r="11">
      <c r="C11" s="9"/>
      <c r="D11" s="3"/>
      <c r="E11" s="3"/>
      <c r="F11" s="4"/>
      <c r="G11" s="10">
        <f>IF(N(F11)&gt;0,ROUNDUP((E11-D11)/F11,0),"")</f>
      </c>
      <c r="H11" s="8">
        <f>IF(G11="","",TODAY()+G11)</f>
      </c>
      <c r="I11" s="6">
        <f>IF(C11="","",C11*E11/1000)</f>
      </c>
    </row>
    <row r="12">
      <c r="C12" s="9"/>
      <c r="D12" s="3"/>
      <c r="E12" s="3"/>
      <c r="F12" s="4"/>
      <c r="G12" s="10">
        <f>IF(N(F12)&gt;0,ROUNDUP((E12-D12)/F12,0),"")</f>
      </c>
      <c r="H12" s="8">
        <f>IF(G12="","",TODAY()+G12)</f>
      </c>
      <c r="I12" s="6">
        <f>IF(C12="","",C12*E12/1000)</f>
      </c>
    </row>
    <row r="13">
      <c r="C13" s="9"/>
      <c r="D13" s="3"/>
      <c r="E13" s="3"/>
      <c r="F13" s="4"/>
      <c r="G13" s="10">
        <f>IF(N(F13)&gt;0,ROUNDUP((E13-D13)/F13,0),"")</f>
      </c>
      <c r="H13" s="8">
        <f>IF(G13="","",TODAY()+G13)</f>
      </c>
      <c r="I13" s="6">
        <f>IF(C13="","",C13*E13/1000)</f>
      </c>
    </row>
    <row r="14">
      <c r="C14" s="9"/>
      <c r="D14" s="3"/>
      <c r="E14" s="3"/>
      <c r="F14" s="4"/>
      <c r="G14" s="10">
        <f>IF(N(F14)&gt;0,ROUNDUP((E14-D14)/F14,0),"")</f>
      </c>
      <c r="H14" s="8">
        <f>IF(G14="","",TODAY()+G14)</f>
      </c>
      <c r="I14" s="6">
        <f>IF(C14="","",C14*E14/1000)</f>
      </c>
    </row>
    <row r="15">
      <c r="C15" s="9"/>
      <c r="D15" s="3"/>
      <c r="E15" s="3"/>
      <c r="F15" s="4"/>
      <c r="G15" s="10">
        <f>IF(N(F15)&gt;0,ROUNDUP((E15-D15)/F15,0),"")</f>
      </c>
      <c r="H15" s="8">
        <f>IF(G15="","",TODAY()+G15)</f>
      </c>
      <c r="I15" s="6">
        <f>IF(C15="","",C15*E15/1000)</f>
      </c>
    </row>
    <row r="16">
      <c r="C16" s="9"/>
      <c r="D16" s="3"/>
      <c r="E16" s="3"/>
      <c r="F16" s="4"/>
      <c r="G16" s="10">
        <f>IF(N(F16)&gt;0,ROUNDUP((E16-D16)/F16,0),"")</f>
      </c>
      <c r="H16" s="8">
        <f>IF(G16="","",TODAY()+G16)</f>
      </c>
      <c r="I16" s="6">
        <f>IF(C16="","",C16*E16/1000)</f>
      </c>
    </row>
    <row r="17">
      <c r="C17" s="9"/>
      <c r="D17" s="3"/>
      <c r="E17" s="3"/>
      <c r="F17" s="4"/>
      <c r="G17" s="10">
        <f>IF(N(F17)&gt;0,ROUNDUP((E17-D17)/F17,0),"")</f>
      </c>
      <c r="H17" s="8">
        <f>IF(G17="","",TODAY()+G17)</f>
      </c>
      <c r="I17" s="6">
        <f>IF(C17="","",C17*E17/1000)</f>
      </c>
    </row>
    <row r="18">
      <c r="C18" s="9"/>
      <c r="D18" s="3"/>
      <c r="E18" s="3"/>
      <c r="F18" s="4"/>
      <c r="G18" s="10">
        <f>IF(N(F18)&gt;0,ROUNDUP((E18-D18)/F18,0),"")</f>
      </c>
      <c r="H18" s="8">
        <f>IF(G18="","",TODAY()+G18)</f>
      </c>
      <c r="I18" s="6">
        <f>IF(C18="","",C18*E18/1000)</f>
      </c>
    </row>
    <row r="19">
      <c r="C19" s="9"/>
      <c r="D19" s="3"/>
      <c r="E19" s="3"/>
      <c r="F19" s="4"/>
      <c r="G19" s="10">
        <f>IF(N(F19)&gt;0,ROUNDUP((E19-D19)/F19,0),"")</f>
      </c>
      <c r="H19" s="8">
        <f>IF(G19="","",TODAY()+G19)</f>
      </c>
      <c r="I19" s="6">
        <f>IF(C19="","",C19*E19/1000)</f>
      </c>
    </row>
    <row r="20">
      <c r="C20" s="9"/>
      <c r="D20" s="3"/>
      <c r="E20" s="3"/>
      <c r="F20" s="4"/>
      <c r="G20" s="10">
        <f>IF(N(F20)&gt;0,ROUNDUP((E20-D20)/F20,0),"")</f>
      </c>
      <c r="H20" s="8">
        <f>IF(G20="","",TODAY()+G20)</f>
      </c>
      <c r="I20" s="6">
        <f>IF(C20="","",C20*E20/1000)</f>
      </c>
    </row>
    <row r="21">
      <c r="C21" s="9"/>
      <c r="D21" s="3"/>
      <c r="E21" s="3"/>
      <c r="F21" s="4"/>
      <c r="G21" s="10">
        <f>IF(N(F21)&gt;0,ROUNDUP((E21-D21)/F21,0),"")</f>
      </c>
      <c r="H21" s="8">
        <f>IF(G21="","",TODAY()+G21)</f>
      </c>
      <c r="I21" s="6">
        <f>IF(C21="","",C21*E21/1000)</f>
      </c>
    </row>
    <row r="22">
      <c r="C22" s="9"/>
      <c r="D22" s="3"/>
      <c r="E22" s="3"/>
      <c r="F22" s="4"/>
      <c r="G22" s="10">
        <f>IF(N(F22)&gt;0,ROUNDUP((E22-D22)/F22,0),"")</f>
      </c>
      <c r="H22" s="8">
        <f>IF(G22="","",TODAY()+G22)</f>
      </c>
      <c r="I22" s="6">
        <f>IF(C22="","",C22*E22/1000)</f>
      </c>
    </row>
    <row r="23">
      <c r="C23" s="9"/>
      <c r="D23" s="3"/>
      <c r="E23" s="3"/>
      <c r="F23" s="4"/>
      <c r="G23" s="10">
        <f>IF(N(F23)&gt;0,ROUNDUP((E23-D23)/F23,0),"")</f>
      </c>
      <c r="H23" s="8">
        <f>IF(G23="","",TODAY()+G23)</f>
      </c>
      <c r="I23" s="6">
        <f>IF(C23="","",C23*E23/1000)</f>
      </c>
    </row>
    <row r="24">
      <c r="C24" s="9"/>
      <c r="D24" s="3"/>
      <c r="E24" s="3"/>
      <c r="F24" s="4"/>
      <c r="G24" s="10">
        <f>IF(N(F24)&gt;0,ROUNDUP((E24-D24)/F24,0),"")</f>
      </c>
      <c r="H24" s="8">
        <f>IF(G24="","",TODAY()+G24)</f>
      </c>
      <c r="I24" s="6">
        <f>IF(C24="","",C24*E24/1000)</f>
      </c>
    </row>
    <row r="25">
      <c r="C25" s="9"/>
      <c r="D25" s="3"/>
      <c r="E25" s="3"/>
      <c r="F25" s="4"/>
      <c r="G25" s="10">
        <f>IF(N(F25)&gt;0,ROUNDUP((E25-D25)/F25,0),"")</f>
      </c>
      <c r="H25" s="8">
        <f>IF(G25="","",TODAY()+G25)</f>
      </c>
      <c r="I25" s="6">
        <f>IF(C25="","",C25*E25/1000)</f>
      </c>
    </row>
    <row r="26">
      <c r="C26" s="9"/>
      <c r="D26" s="3"/>
      <c r="E26" s="3"/>
      <c r="F26" s="4"/>
      <c r="G26" s="10">
        <f>IF(N(F26)&gt;0,ROUNDUP((E26-D26)/F26,0),"")</f>
      </c>
      <c r="H26" s="8">
        <f>IF(G26="","",TODAY()+G26)</f>
      </c>
      <c r="I26" s="6">
        <f>IF(C26="","",C26*E26/1000)</f>
      </c>
    </row>
    <row r="27">
      <c r="C27" s="9"/>
      <c r="D27" s="3"/>
      <c r="E27" s="3"/>
      <c r="F27" s="4"/>
      <c r="G27" s="10">
        <f>IF(N(F27)&gt;0,ROUNDUP((E27-D27)/F27,0),"")</f>
      </c>
      <c r="H27" s="8">
        <f>IF(G27="","",TODAY()+G27)</f>
      </c>
      <c r="I27" s="6">
        <f>IF(C27="","",C27*E27/1000)</f>
      </c>
    </row>
    <row r="28">
      <c r="C28" s="9"/>
      <c r="D28" s="3"/>
      <c r="E28" s="3"/>
      <c r="F28" s="4"/>
      <c r="G28" s="10">
        <f>IF(N(F28)&gt;0,ROUNDUP((E28-D28)/F28,0),"")</f>
      </c>
      <c r="H28" s="8">
        <f>IF(G28="","",TODAY()+G28)</f>
      </c>
      <c r="I28" s="6">
        <f>IF(C28="","",C28*E28/1000)</f>
      </c>
    </row>
    <row r="29">
      <c r="C29" s="9"/>
      <c r="D29" s="3"/>
      <c r="E29" s="3"/>
      <c r="F29" s="4"/>
      <c r="G29" s="10">
        <f>IF(N(F29)&gt;0,ROUNDUP((E29-D29)/F29,0),"")</f>
      </c>
      <c r="H29" s="8">
        <f>IF(G29="","",TODAY()+G29)</f>
      </c>
      <c r="I29" s="6">
        <f>IF(C29="","",C29*E29/1000)</f>
      </c>
    </row>
    <row r="30">
      <c r="C30" s="9"/>
      <c r="D30" s="3"/>
      <c r="E30" s="3"/>
      <c r="F30" s="4"/>
      <c r="G30" s="10">
        <f>IF(N(F30)&gt;0,ROUNDUP((E30-D30)/F30,0),"")</f>
      </c>
      <c r="H30" s="8">
        <f>IF(G30="","",TODAY()+G30)</f>
      </c>
      <c r="I30" s="6">
        <f>IF(C30="","",C30*E30/1000)</f>
      </c>
    </row>
    <row r="31">
      <c r="C31" s="9"/>
      <c r="D31" s="3"/>
      <c r="E31" s="3"/>
      <c r="F31" s="4"/>
      <c r="G31" s="10">
        <f>IF(N(F31)&gt;0,ROUNDUP((E31-D31)/F31,0),"")</f>
      </c>
      <c r="H31" s="8">
        <f>IF(G31="","",TODAY()+G31)</f>
      </c>
      <c r="I31" s="6">
        <f>IF(C31="","",C31*E31/1000)</f>
      </c>
    </row>
    <row r="32">
      <c r="C32" s="9"/>
      <c r="D32" s="3"/>
      <c r="E32" s="3"/>
      <c r="F32" s="4"/>
      <c r="G32" s="10">
        <f>IF(N(F32)&gt;0,ROUNDUP((E32-D32)/F32,0),"")</f>
      </c>
      <c r="H32" s="8">
        <f>IF(G32="","",TODAY()+G32)</f>
      </c>
      <c r="I32" s="6">
        <f>IF(C32="","",C32*E32/1000)</f>
      </c>
    </row>
    <row r="33">
      <c r="C33" s="9"/>
      <c r="D33" s="3"/>
      <c r="E33" s="3"/>
      <c r="F33" s="4"/>
      <c r="G33" s="10">
        <f>IF(N(F33)&gt;0,ROUNDUP((E33-D33)/F33,0),"")</f>
      </c>
      <c r="H33" s="8">
        <f>IF(G33="","",TODAY()+G33)</f>
      </c>
      <c r="I33" s="6">
        <f>IF(C33="","",C33*E33/1000)</f>
      </c>
    </row>
    <row r="34">
      <c r="C34" s="9"/>
      <c r="D34" s="3"/>
      <c r="E34" s="3"/>
      <c r="F34" s="4"/>
      <c r="G34" s="10">
        <f>IF(N(F34)&gt;0,ROUNDUP((E34-D34)/F34,0),"")</f>
      </c>
      <c r="H34" s="8">
        <f>IF(G34="","",TODAY()+G34)</f>
      </c>
      <c r="I34" s="6">
        <f>IF(C34="","",C34*E34/1000)</f>
      </c>
    </row>
    <row r="35">
      <c r="C35" s="9"/>
      <c r="D35" s="3"/>
      <c r="E35" s="3"/>
      <c r="F35" s="4"/>
      <c r="G35" s="10">
        <f>IF(N(F35)&gt;0,ROUNDUP((E35-D35)/F35,0),"")</f>
      </c>
      <c r="H35" s="8">
        <f>IF(G35="","",TODAY()+G35)</f>
      </c>
      <c r="I35" s="6">
        <f>IF(C35="","",C35*E35/1000)</f>
      </c>
    </row>
    <row r="36">
      <c r="C36" s="9"/>
      <c r="D36" s="3"/>
      <c r="E36" s="3"/>
      <c r="F36" s="4"/>
      <c r="G36" s="10">
        <f>IF(N(F36)&gt;0,ROUNDUP((E36-D36)/F36,0),"")</f>
      </c>
      <c r="H36" s="8">
        <f>IF(G36="","",TODAY()+G36)</f>
      </c>
      <c r="I36" s="6">
        <f>IF(C36="","",C36*E36/1000)</f>
      </c>
    </row>
    <row r="37">
      <c r="C37" s="9"/>
      <c r="D37" s="3"/>
      <c r="E37" s="3"/>
      <c r="F37" s="4"/>
      <c r="G37" s="10">
        <f>IF(N(F37)&gt;0,ROUNDUP((E37-D37)/F37,0),"")</f>
      </c>
      <c r="H37" s="8">
        <f>IF(G37="","",TODAY()+G37)</f>
      </c>
      <c r="I37" s="6">
        <f>IF(C37="","",C37*E37/1000)</f>
      </c>
    </row>
    <row r="38">
      <c r="C38" s="9"/>
      <c r="D38" s="3"/>
      <c r="E38" s="3"/>
      <c r="F38" s="4"/>
      <c r="G38" s="10">
        <f>IF(N(F38)&gt;0,ROUNDUP((E38-D38)/F38,0),"")</f>
      </c>
      <c r="H38" s="8">
        <f>IF(G38="","",TODAY()+G38)</f>
      </c>
      <c r="I38" s="6">
        <f>IF(C38="","",C38*E38/1000)</f>
      </c>
    </row>
    <row r="39">
      <c r="C39" s="9"/>
      <c r="D39" s="3"/>
      <c r="E39" s="3"/>
      <c r="F39" s="4"/>
      <c r="G39" s="10">
        <f>IF(N(F39)&gt;0,ROUNDUP((E39-D39)/F39,0),"")</f>
      </c>
      <c r="H39" s="8">
        <f>IF(G39="","",TODAY()+G39)</f>
      </c>
      <c r="I39" s="6">
        <f>IF(C39="","",C39*E39/1000)</f>
      </c>
    </row>
    <row r="40">
      <c r="C40" s="9"/>
      <c r="D40" s="3"/>
      <c r="E40" s="3"/>
      <c r="F40" s="4"/>
      <c r="G40" s="10">
        <f>IF(N(F40)&gt;0,ROUNDUP((E40-D40)/F40,0),"")</f>
      </c>
      <c r="H40" s="8">
        <f>IF(G40="","",TODAY()+G40)</f>
      </c>
      <c r="I40" s="6">
        <f>IF(C40="","",C40*E40/1000)</f>
      </c>
    </row>
    <row r="41">
      <c r="C41" s="9"/>
      <c r="D41" s="3"/>
      <c r="E41" s="3"/>
      <c r="F41" s="4"/>
      <c r="G41" s="10">
        <f>IF(N(F41)&gt;0,ROUNDUP((E41-D41)/F41,0),"")</f>
      </c>
      <c r="H41" s="8">
        <f>IF(G41="","",TODAY()+G41)</f>
      </c>
      <c r="I41" s="6">
        <f>IF(C41="","",C41*E41/1000)</f>
      </c>
    </row>
    <row r="42">
      <c r="C42" s="9"/>
      <c r="D42" s="3"/>
      <c r="E42" s="3"/>
      <c r="F42" s="4"/>
      <c r="G42" s="10">
        <f>IF(N(F42)&gt;0,ROUNDUP((E42-D42)/F42,0),"")</f>
      </c>
      <c r="H42" s="8">
        <f>IF(G42="","",TODAY()+G42)</f>
      </c>
      <c r="I42" s="6">
        <f>IF(C42="","",C42*E42/1000)</f>
      </c>
    </row>
    <row r="43">
      <c r="C43" s="9"/>
      <c r="D43" s="3"/>
      <c r="E43" s="3"/>
      <c r="F43" s="4"/>
      <c r="G43" s="10">
        <f>IF(N(F43)&gt;0,ROUNDUP((E43-D43)/F43,0),"")</f>
      </c>
      <c r="H43" s="8">
        <f>IF(G43="","",TODAY()+G43)</f>
      </c>
      <c r="I43" s="6">
        <f>IF(C43="","",C43*E43/1000)</f>
      </c>
    </row>
    <row r="44">
      <c r="C44" s="9"/>
      <c r="D44" s="3"/>
      <c r="E44" s="3"/>
      <c r="F44" s="4"/>
      <c r="G44" s="10">
        <f>IF(N(F44)&gt;0,ROUNDUP((E44-D44)/F44,0),"")</f>
      </c>
      <c r="H44" s="8">
        <f>IF(G44="","",TODAY()+G44)</f>
      </c>
      <c r="I44" s="6">
        <f>IF(C44="","",C44*E44/1000)</f>
      </c>
    </row>
    <row r="45">
      <c r="C45" s="9"/>
      <c r="D45" s="3"/>
      <c r="E45" s="3"/>
      <c r="F45" s="4"/>
      <c r="G45" s="10">
        <f>IF(N(F45)&gt;0,ROUNDUP((E45-D45)/F45,0),"")</f>
      </c>
      <c r="H45" s="8">
        <f>IF(G45="","",TODAY()+G45)</f>
      </c>
      <c r="I45" s="6">
        <f>IF(C45="","",C45*E45/1000)</f>
      </c>
    </row>
    <row r="46">
      <c r="C46" s="9"/>
      <c r="D46" s="3"/>
      <c r="E46" s="3"/>
      <c r="F46" s="4"/>
      <c r="G46" s="10">
        <f>IF(N(F46)&gt;0,ROUNDUP((E46-D46)/F46,0),"")</f>
      </c>
      <c r="H46" s="8">
        <f>IF(G46="","",TODAY()+G46)</f>
      </c>
      <c r="I46" s="6">
        <f>IF(C46="","",C46*E46/1000)</f>
      </c>
    </row>
    <row r="47">
      <c r="C47" s="9"/>
      <c r="D47" s="3"/>
      <c r="E47" s="3"/>
      <c r="F47" s="4"/>
      <c r="G47" s="10">
        <f>IF(N(F47)&gt;0,ROUNDUP((E47-D47)/F47,0),"")</f>
      </c>
      <c r="H47" s="8">
        <f>IF(G47="","",TODAY()+G47)</f>
      </c>
      <c r="I47" s="6">
        <f>IF(C47="","",C47*E47/1000)</f>
      </c>
    </row>
    <row r="48">
      <c r="C48" s="9"/>
      <c r="D48" s="3"/>
      <c r="E48" s="3"/>
      <c r="F48" s="4"/>
      <c r="G48" s="10">
        <f>IF(N(F48)&gt;0,ROUNDUP((E48-D48)/F48,0),"")</f>
      </c>
      <c r="H48" s="8">
        <f>IF(G48="","",TODAY()+G48)</f>
      </c>
      <c r="I48" s="6">
        <f>IF(C48="","",C48*E48/1000)</f>
      </c>
    </row>
    <row r="49">
      <c r="C49" s="9"/>
      <c r="D49" s="3"/>
      <c r="E49" s="3"/>
      <c r="F49" s="4"/>
      <c r="G49" s="10">
        <f>IF(N(F49)&gt;0,ROUNDUP((E49-D49)/F49,0),"")</f>
      </c>
      <c r="H49" s="8">
        <f>IF(G49="","",TODAY()+G49)</f>
      </c>
      <c r="I49" s="6">
        <f>IF(C49="","",C49*E49/1000)</f>
      </c>
    </row>
    <row r="50">
      <c r="C50" s="9"/>
      <c r="D50" s="3"/>
      <c r="E50" s="3"/>
      <c r="F50" s="4"/>
      <c r="G50" s="10">
        <f>IF(N(F50)&gt;0,ROUNDUP((E50-D50)/F50,0),"")</f>
      </c>
      <c r="H50" s="8">
        <f>IF(G50="","",TODAY()+G50)</f>
      </c>
      <c r="I50" s="6">
        <f>IF(C50="","",C50*E50/1000)</f>
      </c>
    </row>
    <row r="51">
      <c r="C51" s="9"/>
      <c r="D51" s="3"/>
      <c r="E51" s="3"/>
      <c r="F51" s="4"/>
      <c r="G51" s="10">
        <f>IF(N(F51)&gt;0,ROUNDUP((E51-D51)/F51,0),"")</f>
      </c>
      <c r="H51" s="8">
        <f>IF(G51="","",TODAY()+G51)</f>
      </c>
      <c r="I51" s="6">
        <f>IF(C51="","",C51*E51/1000)</f>
      </c>
    </row>
    <row r="52">
      <c r="C52" s="9"/>
      <c r="D52" s="3"/>
      <c r="E52" s="3"/>
      <c r="F52" s="4"/>
      <c r="G52" s="10">
        <f>IF(N(F52)&gt;0,ROUNDUP((E52-D52)/F52,0),"")</f>
      </c>
      <c r="H52" s="8">
        <f>IF(G52="","",TODAY()+G52)</f>
      </c>
      <c r="I52" s="6">
        <f>IF(C52="","",C52*E52/1000)</f>
      </c>
    </row>
    <row r="53">
      <c r="C53" s="9"/>
      <c r="D53" s="3"/>
      <c r="E53" s="3"/>
      <c r="F53" s="4"/>
      <c r="G53" s="10">
        <f>IF(N(F53)&gt;0,ROUNDUP((E53-D53)/F53,0),"")</f>
      </c>
      <c r="H53" s="8">
        <f>IF(G53="","",TODAY()+G53)</f>
      </c>
      <c r="I53" s="6">
        <f>IF(C53="","",C53*E53/1000)</f>
      </c>
    </row>
    <row r="54">
      <c r="C54" s="9"/>
      <c r="D54" s="3"/>
      <c r="E54" s="3"/>
      <c r="F54" s="4"/>
      <c r="G54" s="10">
        <f>IF(N(F54)&gt;0,ROUNDUP((E54-D54)/F54,0),"")</f>
      </c>
      <c r="H54" s="8">
        <f>IF(G54="","",TODAY()+G54)</f>
      </c>
      <c r="I54" s="6">
        <f>IF(C54="","",C54*E54/1000)</f>
      </c>
    </row>
    <row r="55">
      <c r="C55" s="9"/>
      <c r="D55" s="3"/>
      <c r="E55" s="3"/>
      <c r="F55" s="4"/>
      <c r="G55" s="10">
        <f>IF(N(F55)&gt;0,ROUNDUP((E55-D55)/F55,0),"")</f>
      </c>
      <c r="H55" s="8">
        <f>IF(G55="","",TODAY()+G55)</f>
      </c>
      <c r="I55" s="6">
        <f>IF(C55="","",C55*E55/1000)</f>
      </c>
    </row>
    <row r="56">
      <c r="C56" s="9"/>
      <c r="D56" s="3"/>
      <c r="E56" s="3"/>
      <c r="F56" s="4"/>
      <c r="G56" s="10">
        <f>IF(N(F56)&gt;0,ROUNDUP((E56-D56)/F56,0),"")</f>
      </c>
      <c r="H56" s="8">
        <f>IF(G56="","",TODAY()+G56)</f>
      </c>
      <c r="I56" s="6">
        <f>IF(C56="","",C56*E56/1000)</f>
      </c>
    </row>
    <row r="57">
      <c r="C57" s="9"/>
      <c r="D57" s="3"/>
      <c r="E57" s="3"/>
      <c r="F57" s="4"/>
      <c r="G57" s="10">
        <f>IF(N(F57)&gt;0,ROUNDUP((E57-D57)/F57,0),"")</f>
      </c>
      <c r="H57" s="8">
        <f>IF(G57="","",TODAY()+G57)</f>
      </c>
      <c r="I57" s="6">
        <f>IF(C57="","",C57*E57/1000)</f>
      </c>
    </row>
    <row r="58">
      <c r="C58" s="9"/>
      <c r="D58" s="3"/>
      <c r="E58" s="3"/>
      <c r="F58" s="4"/>
      <c r="G58" s="10">
        <f>IF(N(F58)&gt;0,ROUNDUP((E58-D58)/F58,0),"")</f>
      </c>
      <c r="H58" s="8">
        <f>IF(G58="","",TODAY()+G58)</f>
      </c>
      <c r="I58" s="6">
        <f>IF(C58="","",C58*E58/1000)</f>
      </c>
    </row>
    <row r="59">
      <c r="C59" s="9"/>
      <c r="D59" s="3"/>
      <c r="E59" s="3"/>
      <c r="F59" s="4"/>
      <c r="G59" s="10">
        <f>IF(N(F59)&gt;0,ROUNDUP((E59-D59)/F59,0),"")</f>
      </c>
      <c r="H59" s="8">
        <f>IF(G59="","",TODAY()+G59)</f>
      </c>
      <c r="I59" s="6">
        <f>IF(C59="","",C59*E59/1000)</f>
      </c>
    </row>
    <row r="60">
      <c r="C60" s="9"/>
      <c r="D60" s="3"/>
      <c r="E60" s="3"/>
      <c r="F60" s="4"/>
      <c r="G60" s="10">
        <f>IF(N(F60)&gt;0,ROUNDUP((E60-D60)/F60,0),"")</f>
      </c>
      <c r="H60" s="8">
        <f>IF(G60="","",TODAY()+G60)</f>
      </c>
      <c r="I60" s="6">
        <f>IF(C60="","",C60*E60/1000)</f>
      </c>
    </row>
    <row r="61">
      <c r="C61" s="9"/>
      <c r="D61" s="3"/>
      <c r="E61" s="3"/>
      <c r="F61" s="4"/>
      <c r="G61" s="10">
        <f>IF(N(F61)&gt;0,ROUNDUP((E61-D61)/F61,0),"")</f>
      </c>
      <c r="H61" s="8">
        <f>IF(G61="","",TODAY()+G61)</f>
      </c>
      <c r="I61" s="6">
        <f>IF(C61="","",C61*E61/1000)</f>
      </c>
    </row>
    <row r="62">
      <c r="C62" s="9"/>
      <c r="D62" s="3"/>
      <c r="E62" s="3"/>
      <c r="F62" s="4"/>
      <c r="G62" s="10">
        <f>IF(N(F62)&gt;0,ROUNDUP((E62-D62)/F62,0),"")</f>
      </c>
      <c r="H62" s="8">
        <f>IF(G62="","",TODAY()+G62)</f>
      </c>
      <c r="I62" s="6">
        <f>IF(C62="","",C62*E62/1000)</f>
      </c>
    </row>
    <row r="63">
      <c r="C63" s="9"/>
      <c r="D63" s="3"/>
      <c r="E63" s="3"/>
      <c r="F63" s="4"/>
      <c r="G63" s="10">
        <f>IF(N(F63)&gt;0,ROUNDUP((E63-D63)/F63,0),"")</f>
      </c>
      <c r="H63" s="8">
        <f>IF(G63="","",TODAY()+G63)</f>
      </c>
      <c r="I63" s="6">
        <f>IF(C63="","",C63*E63/1000)</f>
      </c>
    </row>
    <row r="64">
      <c r="C64" s="9"/>
      <c r="D64" s="3"/>
      <c r="E64" s="3"/>
      <c r="F64" s="4"/>
      <c r="G64" s="10">
        <f>IF(N(F64)&gt;0,ROUNDUP((E64-D64)/F64,0),"")</f>
      </c>
      <c r="H64" s="8">
        <f>IF(G64="","",TODAY()+G64)</f>
      </c>
      <c r="I64" s="6">
        <f>IF(C64="","",C64*E64/1000)</f>
      </c>
    </row>
    <row r="65">
      <c r="C65" s="9"/>
      <c r="D65" s="3"/>
      <c r="E65" s="3"/>
      <c r="F65" s="4"/>
      <c r="G65" s="10">
        <f>IF(N(F65)&gt;0,ROUNDUP((E65-D65)/F65,0),"")</f>
      </c>
      <c r="H65" s="8">
        <f>IF(G65="","",TODAY()+G65)</f>
      </c>
      <c r="I65" s="6">
        <f>IF(C65="","",C65*E65/1000)</f>
      </c>
    </row>
    <row r="66">
      <c r="C66" s="9"/>
      <c r="D66" s="3"/>
      <c r="E66" s="3"/>
      <c r="F66" s="4"/>
      <c r="G66" s="10">
        <f>IF(N(F66)&gt;0,ROUNDUP((E66-D66)/F66,0),"")</f>
      </c>
      <c r="H66" s="8">
        <f>IF(G66="","",TODAY()+G66)</f>
      </c>
      <c r="I66" s="6">
        <f>IF(C66="","",C66*E66/1000)</f>
      </c>
    </row>
    <row r="67">
      <c r="C67" s="9"/>
      <c r="D67" s="3"/>
      <c r="E67" s="3"/>
      <c r="F67" s="4"/>
      <c r="G67" s="10">
        <f>IF(N(F67)&gt;0,ROUNDUP((E67-D67)/F67,0),"")</f>
      </c>
      <c r="H67" s="8">
        <f>IF(G67="","",TODAY()+G67)</f>
      </c>
      <c r="I67" s="6">
        <f>IF(C67="","",C67*E67/1000)</f>
      </c>
    </row>
    <row r="68">
      <c r="C68" s="9"/>
      <c r="D68" s="3"/>
      <c r="E68" s="3"/>
      <c r="F68" s="4"/>
      <c r="G68" s="10">
        <f>IF(N(F68)&gt;0,ROUNDUP((E68-D68)/F68,0),"")</f>
      </c>
      <c r="H68" s="8">
        <f>IF(G68="","",TODAY()+G68)</f>
      </c>
      <c r="I68" s="6">
        <f>IF(C68="","",C68*E68/1000)</f>
      </c>
    </row>
    <row r="69">
      <c r="C69" s="9"/>
      <c r="D69" s="3"/>
      <c r="E69" s="3"/>
      <c r="F69" s="4"/>
      <c r="G69" s="10">
        <f>IF(N(F69)&gt;0,ROUNDUP((E69-D69)/F69,0),"")</f>
      </c>
      <c r="H69" s="8">
        <f>IF(G69="","",TODAY()+G69)</f>
      </c>
      <c r="I69" s="6">
        <f>IF(C69="","",C69*E69/1000)</f>
      </c>
    </row>
    <row r="70">
      <c r="C70" s="9"/>
      <c r="D70" s="3"/>
      <c r="E70" s="3"/>
      <c r="F70" s="4"/>
      <c r="G70" s="10">
        <f>IF(N(F70)&gt;0,ROUNDUP((E70-D70)/F70,0),"")</f>
      </c>
      <c r="H70" s="8">
        <f>IF(G70="","",TODAY()+G70)</f>
      </c>
      <c r="I70" s="6">
        <f>IF(C70="","",C70*E70/1000)</f>
      </c>
    </row>
    <row r="71">
      <c r="C71" s="9"/>
      <c r="D71" s="3"/>
      <c r="E71" s="3"/>
      <c r="F71" s="4"/>
      <c r="G71" s="10">
        <f>IF(N(F71)&gt;0,ROUNDUP((E71-D71)/F71,0),"")</f>
      </c>
      <c r="H71" s="8">
        <f>IF(G71="","",TODAY()+G71)</f>
      </c>
      <c r="I71" s="6">
        <f>IF(C71="","",C71*E71/1000)</f>
      </c>
    </row>
    <row r="72">
      <c r="C72" s="9"/>
      <c r="D72" s="3"/>
      <c r="E72" s="3"/>
      <c r="F72" s="4"/>
      <c r="G72" s="10">
        <f>IF(N(F72)&gt;0,ROUNDUP((E72-D72)/F72,0),"")</f>
      </c>
      <c r="H72" s="8">
        <f>IF(G72="","",TODAY()+G72)</f>
      </c>
      <c r="I72" s="6">
        <f>IF(C72="","",C72*E72/1000)</f>
      </c>
    </row>
    <row r="73">
      <c r="C73" s="9"/>
      <c r="D73" s="3"/>
      <c r="E73" s="3"/>
      <c r="F73" s="4"/>
      <c r="G73" s="10">
        <f>IF(N(F73)&gt;0,ROUNDUP((E73-D73)/F73,0),"")</f>
      </c>
      <c r="H73" s="8">
        <f>IF(G73="","",TODAY()+G73)</f>
      </c>
      <c r="I73" s="6">
        <f>IF(C73="","",C73*E73/1000)</f>
      </c>
    </row>
    <row r="74">
      <c r="C74" s="9"/>
      <c r="D74" s="3"/>
      <c r="E74" s="3"/>
      <c r="F74" s="4"/>
      <c r="G74" s="10">
        <f>IF(N(F74)&gt;0,ROUNDUP((E74-D74)/F74,0),"")</f>
      </c>
      <c r="H74" s="8">
        <f>IF(G74="","",TODAY()+G74)</f>
      </c>
      <c r="I74" s="6">
        <f>IF(C74="","",C74*E74/1000)</f>
      </c>
    </row>
    <row r="75">
      <c r="C75" s="9"/>
      <c r="D75" s="3"/>
      <c r="E75" s="3"/>
      <c r="F75" s="4"/>
      <c r="G75" s="10">
        <f>IF(N(F75)&gt;0,ROUNDUP((E75-D75)/F75,0),"")</f>
      </c>
      <c r="H75" s="8">
        <f>IF(G75="","",TODAY()+G75)</f>
      </c>
      <c r="I75" s="6">
        <f>IF(C75="","",C75*E75/1000)</f>
      </c>
    </row>
    <row r="76">
      <c r="C76" s="9"/>
      <c r="D76" s="3"/>
      <c r="E76" s="3"/>
      <c r="F76" s="4"/>
      <c r="G76" s="10">
        <f>IF(N(F76)&gt;0,ROUNDUP((E76-D76)/F76,0),"")</f>
      </c>
      <c r="H76" s="8">
        <f>IF(G76="","",TODAY()+G76)</f>
      </c>
      <c r="I76" s="6">
        <f>IF(C76="","",C76*E76/1000)</f>
      </c>
    </row>
    <row r="77">
      <c r="C77" s="9"/>
      <c r="D77" s="3"/>
      <c r="E77" s="3"/>
      <c r="F77" s="4"/>
      <c r="G77" s="10">
        <f>IF(N(F77)&gt;0,ROUNDUP((E77-D77)/F77,0),"")</f>
      </c>
      <c r="H77" s="8">
        <f>IF(G77="","",TODAY()+G77)</f>
      </c>
      <c r="I77" s="6">
        <f>IF(C77="","",C77*E77/1000)</f>
      </c>
    </row>
    <row r="78">
      <c r="C78" s="9"/>
      <c r="D78" s="3"/>
      <c r="E78" s="3"/>
      <c r="F78" s="4"/>
      <c r="G78" s="10">
        <f>IF(N(F78)&gt;0,ROUNDUP((E78-D78)/F78,0),"")</f>
      </c>
      <c r="H78" s="8">
        <f>IF(G78="","",TODAY()+G78)</f>
      </c>
      <c r="I78" s="6">
        <f>IF(C78="","",C78*E78/1000)</f>
      </c>
    </row>
    <row r="79">
      <c r="C79" s="9"/>
      <c r="D79" s="3"/>
      <c r="E79" s="3"/>
      <c r="F79" s="4"/>
      <c r="G79" s="10">
        <f>IF(N(F79)&gt;0,ROUNDUP((E79-D79)/F79,0),"")</f>
      </c>
      <c r="H79" s="8">
        <f>IF(G79="","",TODAY()+G79)</f>
      </c>
      <c r="I79" s="6">
        <f>IF(C79="","",C79*E79/1000)</f>
      </c>
    </row>
    <row r="80">
      <c r="C80" s="9"/>
      <c r="D80" s="3"/>
      <c r="E80" s="3"/>
      <c r="F80" s="4"/>
      <c r="G80" s="10">
        <f>IF(N(F80)&gt;0,ROUNDUP((E80-D80)/F80,0),"")</f>
      </c>
      <c r="H80" s="8">
        <f>IF(G80="","",TODAY()+G80)</f>
      </c>
      <c r="I80" s="6">
        <f>IF(C80="","",C80*E80/1000)</f>
      </c>
    </row>
    <row r="81">
      <c r="C81" s="9"/>
      <c r="D81" s="3"/>
      <c r="E81" s="3"/>
      <c r="F81" s="4"/>
      <c r="G81" s="10">
        <f>IF(N(F81)&gt;0,ROUNDUP((E81-D81)/F81,0),"")</f>
      </c>
      <c r="H81" s="8">
        <f>IF(G81="","",TODAY()+G81)</f>
      </c>
      <c r="I81" s="6">
        <f>IF(C81="","",C81*E81/1000)</f>
      </c>
    </row>
    <row r="82">
      <c r="C82" s="9"/>
      <c r="D82" s="3"/>
      <c r="E82" s="3"/>
      <c r="F82" s="4"/>
      <c r="G82" s="10">
        <f>IF(N(F82)&gt;0,ROUNDUP((E82-D82)/F82,0),"")</f>
      </c>
      <c r="H82" s="8">
        <f>IF(G82="","",TODAY()+G82)</f>
      </c>
      <c r="I82" s="6">
        <f>IF(C82="","",C82*E82/1000)</f>
      </c>
    </row>
    <row r="83">
      <c r="C83" s="9"/>
      <c r="D83" s="3"/>
      <c r="E83" s="3"/>
      <c r="F83" s="4"/>
      <c r="G83" s="10">
        <f>IF(N(F83)&gt;0,ROUNDUP((E83-D83)/F83,0),"")</f>
      </c>
      <c r="H83" s="8">
        <f>IF(G83="","",TODAY()+G83)</f>
      </c>
      <c r="I83" s="6">
        <f>IF(C83="","",C83*E83/1000)</f>
      </c>
    </row>
    <row r="84">
      <c r="C84" s="9"/>
      <c r="D84" s="3"/>
      <c r="E84" s="3"/>
      <c r="F84" s="4"/>
      <c r="G84" s="10">
        <f>IF(N(F84)&gt;0,ROUNDUP((E84-D84)/F84,0),"")</f>
      </c>
      <c r="H84" s="8">
        <f>IF(G84="","",TODAY()+G84)</f>
      </c>
      <c r="I84" s="6">
        <f>IF(C84="","",C84*E84/1000)</f>
      </c>
    </row>
    <row r="85">
      <c r="C85" s="9"/>
      <c r="D85" s="3"/>
      <c r="E85" s="3"/>
      <c r="F85" s="4"/>
      <c r="G85" s="10">
        <f>IF(N(F85)&gt;0,ROUNDUP((E85-D85)/F85,0),"")</f>
      </c>
      <c r="H85" s="8">
        <f>IF(G85="","",TODAY()+G85)</f>
      </c>
      <c r="I85" s="6">
        <f>IF(C85="","",C85*E85/1000)</f>
      </c>
    </row>
    <row r="86">
      <c r="C86" s="9"/>
      <c r="D86" s="3"/>
      <c r="E86" s="3"/>
      <c r="F86" s="4"/>
      <c r="G86" s="10">
        <f>IF(N(F86)&gt;0,ROUNDUP((E86-D86)/F86,0),"")</f>
      </c>
      <c r="H86" s="8">
        <f>IF(G86="","",TODAY()+G86)</f>
      </c>
      <c r="I86" s="6">
        <f>IF(C86="","",C86*E86/1000)</f>
      </c>
    </row>
    <row r="87">
      <c r="C87" s="9"/>
      <c r="D87" s="3"/>
      <c r="E87" s="3"/>
      <c r="F87" s="4"/>
      <c r="G87" s="10">
        <f>IF(N(F87)&gt;0,ROUNDUP((E87-D87)/F87,0),"")</f>
      </c>
      <c r="H87" s="8">
        <f>IF(G87="","",TODAY()+G87)</f>
      </c>
      <c r="I87" s="6">
        <f>IF(C87="","",C87*E87/1000)</f>
      </c>
    </row>
    <row r="88">
      <c r="C88" s="9"/>
      <c r="D88" s="3"/>
      <c r="E88" s="3"/>
      <c r="F88" s="4"/>
      <c r="G88" s="10">
        <f>IF(N(F88)&gt;0,ROUNDUP((E88-D88)/F88,0),"")</f>
      </c>
      <c r="H88" s="8">
        <f>IF(G88="","",TODAY()+G88)</f>
      </c>
      <c r="I88" s="6">
        <f>IF(C88="","",C88*E88/1000)</f>
      </c>
    </row>
    <row r="89">
      <c r="C89" s="9"/>
      <c r="D89" s="3"/>
      <c r="E89" s="3"/>
      <c r="F89" s="4"/>
      <c r="G89" s="10">
        <f>IF(N(F89)&gt;0,ROUNDUP((E89-D89)/F89,0),"")</f>
      </c>
      <c r="H89" s="8">
        <f>IF(G89="","",TODAY()+G89)</f>
      </c>
      <c r="I89" s="6">
        <f>IF(C89="","",C89*E89/1000)</f>
      </c>
    </row>
    <row r="90">
      <c r="C90" s="9"/>
      <c r="D90" s="3"/>
      <c r="E90" s="3"/>
      <c r="F90" s="4"/>
      <c r="G90" s="10">
        <f>IF(N(F90)&gt;0,ROUNDUP((E90-D90)/F90,0),"")</f>
      </c>
      <c r="H90" s="8">
        <f>IF(G90="","",TODAY()+G90)</f>
      </c>
      <c r="I90" s="6">
        <f>IF(C90="","",C90*E90/1000)</f>
      </c>
    </row>
    <row r="91">
      <c r="C91" s="9"/>
      <c r="D91" s="3"/>
      <c r="E91" s="3"/>
      <c r="F91" s="4"/>
      <c r="G91" s="10">
        <f>IF(N(F91)&gt;0,ROUNDUP((E91-D91)/F91,0),"")</f>
      </c>
      <c r="H91" s="8">
        <f>IF(G91="","",TODAY()+G91)</f>
      </c>
      <c r="I91" s="6">
        <f>IF(C91="","",C91*E91/1000)</f>
      </c>
    </row>
    <row r="92">
      <c r="C92" s="9"/>
      <c r="D92" s="3"/>
      <c r="E92" s="3"/>
      <c r="F92" s="4"/>
      <c r="G92" s="10">
        <f>IF(N(F92)&gt;0,ROUNDUP((E92-D92)/F92,0),"")</f>
      </c>
      <c r="H92" s="8">
        <f>IF(G92="","",TODAY()+G92)</f>
      </c>
      <c r="I92" s="6">
        <f>IF(C92="","",C92*E92/1000)</f>
      </c>
    </row>
    <row r="93">
      <c r="C93" s="9"/>
      <c r="D93" s="3"/>
      <c r="E93" s="3"/>
      <c r="F93" s="4"/>
      <c r="G93" s="10">
        <f>IF(N(F93)&gt;0,ROUNDUP((E93-D93)/F93,0),"")</f>
      </c>
      <c r="H93" s="8">
        <f>IF(G93="","",TODAY()+G93)</f>
      </c>
      <c r="I93" s="6">
        <f>IF(C93="","",C93*E93/1000)</f>
      </c>
    </row>
    <row r="94">
      <c r="C94" s="9"/>
      <c r="D94" s="3"/>
      <c r="E94" s="3"/>
      <c r="F94" s="4"/>
      <c r="G94" s="10">
        <f>IF(N(F94)&gt;0,ROUNDUP((E94-D94)/F94,0),"")</f>
      </c>
      <c r="H94" s="8">
        <f>IF(G94="","",TODAY()+G94)</f>
      </c>
      <c r="I94" s="6">
        <f>IF(C94="","",C94*E94/1000)</f>
      </c>
    </row>
    <row r="95">
      <c r="C95" s="9"/>
      <c r="D95" s="3"/>
      <c r="E95" s="3"/>
      <c r="F95" s="4"/>
      <c r="G95" s="10">
        <f>IF(N(F95)&gt;0,ROUNDUP((E95-D95)/F95,0),"")</f>
      </c>
      <c r="H95" s="8">
        <f>IF(G95="","",TODAY()+G95)</f>
      </c>
      <c r="I95" s="6">
        <f>IF(C95="","",C95*E95/1000)</f>
      </c>
    </row>
    <row r="96">
      <c r="C96" s="9"/>
      <c r="D96" s="3"/>
      <c r="E96" s="3"/>
      <c r="F96" s="4"/>
      <c r="G96" s="10">
        <f>IF(N(F96)&gt;0,ROUNDUP((E96-D96)/F96,0),"")</f>
      </c>
      <c r="H96" s="8">
        <f>IF(G96="","",TODAY()+G96)</f>
      </c>
      <c r="I96" s="6">
        <f>IF(C96="","",C96*E96/1000)</f>
      </c>
    </row>
    <row r="97">
      <c r="C97" s="9"/>
      <c r="D97" s="3"/>
      <c r="E97" s="3"/>
      <c r="F97" s="4"/>
      <c r="G97" s="10">
        <f>IF(N(F97)&gt;0,ROUNDUP((E97-D97)/F97,0),"")</f>
      </c>
      <c r="H97" s="8">
        <f>IF(G97="","",TODAY()+G97)</f>
      </c>
      <c r="I97" s="6">
        <f>IF(C97="","",C97*E97/1000)</f>
      </c>
    </row>
    <row r="98">
      <c r="C98" s="9"/>
      <c r="D98" s="3"/>
      <c r="E98" s="3"/>
      <c r="F98" s="4"/>
      <c r="G98" s="10">
        <f>IF(N(F98)&gt;0,ROUNDUP((E98-D98)/F98,0),"")</f>
      </c>
      <c r="H98" s="8">
        <f>IF(G98="","",TODAY()+G98)</f>
      </c>
      <c r="I98" s="6">
        <f>IF(C98="","",C98*E98/1000)</f>
      </c>
    </row>
    <row r="99">
      <c r="C99" s="9"/>
      <c r="D99" s="3"/>
      <c r="E99" s="3"/>
      <c r="F99" s="4"/>
      <c r="G99" s="10">
        <f>IF(N(F99)&gt;0,ROUNDUP((E99-D99)/F99,0),"")</f>
      </c>
      <c r="H99" s="8">
        <f>IF(G99="","",TODAY()+G99)</f>
      </c>
      <c r="I99" s="6">
        <f>IF(C99="","",C99*E99/1000)</f>
      </c>
    </row>
    <row r="100">
      <c r="C100" s="9"/>
      <c r="D100" s="3"/>
      <c r="E100" s="3"/>
      <c r="F100" s="4"/>
      <c r="G100" s="10">
        <f>IF(N(F100)&gt;0,ROUNDUP((E100-D100)/F100,0),"")</f>
      </c>
      <c r="H100" s="8">
        <f>IF(G100="","",TODAY()+G100)</f>
      </c>
      <c r="I100" s="6">
        <f>IF(C100="","",C100*E100/1000)</f>
      </c>
    </row>
    <row r="101">
      <c r="C101" s="9"/>
      <c r="D101" s="3"/>
      <c r="E101" s="3"/>
      <c r="F101" s="4"/>
      <c r="G101" s="10">
        <f>IF(N(F101)&gt;0,ROUNDUP((E101-D101)/F101,0),"")</f>
      </c>
      <c r="H101" s="8">
        <f>IF(G101="","",TODAY()+G101)</f>
      </c>
      <c r="I101" s="6">
        <f>IF(C101="","",C101*E101/1000)</f>
      </c>
    </row>
    <row r="102">
      <c r="C102" s="9"/>
      <c r="D102" s="3"/>
      <c r="E102" s="3"/>
      <c r="F102" s="4"/>
      <c r="G102" s="10">
        <f>IF(N(F102)&gt;0,ROUNDUP((E102-D102)/F102,0),"")</f>
      </c>
      <c r="H102" s="8">
        <f>IF(G102="","",TODAY()+G102)</f>
      </c>
      <c r="I102" s="6">
        <f>IF(C102="","",C102*E102/1000)</f>
      </c>
    </row>
    <row r="103">
      <c r="C103" s="9"/>
      <c r="D103" s="3"/>
      <c r="E103" s="3"/>
      <c r="F103" s="4"/>
      <c r="G103" s="10">
        <f>IF(N(F103)&gt;0,ROUNDUP((E103-D103)/F103,0),"")</f>
      </c>
      <c r="H103" s="8">
        <f>IF(G103="","",TODAY()+G103)</f>
      </c>
      <c r="I103" s="6">
        <f>IF(C103="","",C103*E103/1000)</f>
      </c>
    </row>
    <row r="104">
      <c r="C104" s="9"/>
      <c r="D104" s="3"/>
      <c r="E104" s="3"/>
      <c r="F104" s="4"/>
      <c r="G104" s="10">
        <f>IF(N(F104)&gt;0,ROUNDUP((E104-D104)/F104,0),"")</f>
      </c>
      <c r="H104" s="8">
        <f>IF(G104="","",TODAY()+G104)</f>
      </c>
      <c r="I104" s="6">
        <f>IF(C104="","",C104*E104/1000)</f>
      </c>
    </row>
    <row r="105">
      <c r="C105" s="9"/>
      <c r="D105" s="3"/>
      <c r="E105" s="3"/>
      <c r="F105" s="4"/>
      <c r="G105" s="10">
        <f>IF(N(F105)&gt;0,ROUNDUP((E105-D105)/F105,0),"")</f>
      </c>
      <c r="H105" s="8">
        <f>IF(G105="","",TODAY()+G105)</f>
      </c>
      <c r="I105" s="6">
        <f>IF(C105="","",C105*E105/1000)</f>
      </c>
    </row>
    <row r="106">
      <c r="C106" s="9"/>
      <c r="D106" s="3"/>
      <c r="E106" s="3"/>
      <c r="F106" s="4"/>
      <c r="G106" s="10">
        <f>IF(N(F106)&gt;0,ROUNDUP((E106-D106)/F106,0),"")</f>
      </c>
      <c r="H106" s="8">
        <f>IF(G106="","",TODAY()+G106)</f>
      </c>
      <c r="I106" s="6">
        <f>IF(C106="","",C106*E106/1000)</f>
      </c>
    </row>
    <row r="107">
      <c r="C107" s="9"/>
      <c r="D107" s="3"/>
      <c r="E107" s="3"/>
      <c r="F107" s="4"/>
      <c r="G107" s="10">
        <f>IF(N(F107)&gt;0,ROUNDUP((E107-D107)/F107,0),"")</f>
      </c>
      <c r="H107" s="8">
        <f>IF(G107="","",TODAY()+G107)</f>
      </c>
      <c r="I107" s="6">
        <f>IF(C107="","",C107*E107/1000)</f>
      </c>
    </row>
    <row r="108">
      <c r="C108" s="9"/>
      <c r="D108" s="3"/>
      <c r="E108" s="3"/>
      <c r="F108" s="4"/>
      <c r="G108" s="10">
        <f>IF(N(F108)&gt;0,ROUNDUP((E108-D108)/F108,0),"")</f>
      </c>
      <c r="H108" s="8">
        <f>IF(G108="","",TODAY()+G108)</f>
      </c>
      <c r="I108" s="6">
        <f>IF(C108="","",C108*E108/1000)</f>
      </c>
    </row>
    <row r="109">
      <c r="C109" s="9"/>
      <c r="D109" s="3"/>
      <c r="E109" s="3"/>
      <c r="F109" s="4"/>
      <c r="G109" s="10">
        <f>IF(N(F109)&gt;0,ROUNDUP((E109-D109)/F109,0),"")</f>
      </c>
      <c r="H109" s="8">
        <f>IF(G109="","",TODAY()+G109)</f>
      </c>
      <c r="I109" s="6">
        <f>IF(C109="","",C109*E109/1000)</f>
      </c>
    </row>
    <row r="110">
      <c r="C110" s="9"/>
      <c r="D110" s="3"/>
      <c r="E110" s="3"/>
      <c r="F110" s="4"/>
      <c r="G110" s="10">
        <f>IF(N(F110)&gt;0,ROUNDUP((E110-D110)/F110,0),"")</f>
      </c>
      <c r="H110" s="8">
        <f>IF(G110="","",TODAY()+G110)</f>
      </c>
      <c r="I110" s="6">
        <f>IF(C110="","",C110*E110/1000)</f>
      </c>
    </row>
    <row r="111">
      <c r="C111" s="9"/>
      <c r="D111" s="3"/>
      <c r="E111" s="3"/>
      <c r="F111" s="4"/>
      <c r="G111" s="10">
        <f>IF(N(F111)&gt;0,ROUNDUP((E111-D111)/F111,0),"")</f>
      </c>
      <c r="H111" s="8">
        <f>IF(G111="","",TODAY()+G111)</f>
      </c>
      <c r="I111" s="6">
        <f>IF(C111="","",C111*E111/1000)</f>
      </c>
    </row>
    <row r="112">
      <c r="C112" s="9"/>
      <c r="D112" s="3"/>
      <c r="E112" s="3"/>
      <c r="F112" s="4"/>
      <c r="G112" s="10">
        <f>IF(N(F112)&gt;0,ROUNDUP((E112-D112)/F112,0),"")</f>
      </c>
      <c r="H112" s="8">
        <f>IF(G112="","",TODAY()+G112)</f>
      </c>
      <c r="I112" s="6">
        <f>IF(C112="","",C112*E112/1000)</f>
      </c>
    </row>
    <row r="113">
      <c r="C113" s="9"/>
      <c r="D113" s="3"/>
      <c r="E113" s="3"/>
      <c r="F113" s="4"/>
      <c r="G113" s="10">
        <f>IF(N(F113)&gt;0,ROUNDUP((E113-D113)/F113,0),"")</f>
      </c>
      <c r="H113" s="8">
        <f>IF(G113="","",TODAY()+G113)</f>
      </c>
      <c r="I113" s="6">
        <f>IF(C113="","",C113*E113/1000)</f>
      </c>
    </row>
    <row r="114">
      <c r="C114" s="9"/>
      <c r="D114" s="3"/>
      <c r="E114" s="3"/>
      <c r="F114" s="4"/>
      <c r="G114" s="10">
        <f>IF(N(F114)&gt;0,ROUNDUP((E114-D114)/F114,0),"")</f>
      </c>
      <c r="H114" s="8">
        <f>IF(G114="","",TODAY()+G114)</f>
      </c>
      <c r="I114" s="6">
        <f>IF(C114="","",C114*E114/1000)</f>
      </c>
    </row>
    <row r="115">
      <c r="C115" s="9"/>
      <c r="D115" s="3"/>
      <c r="E115" s="3"/>
      <c r="F115" s="4"/>
      <c r="G115" s="10">
        <f>IF(N(F115)&gt;0,ROUNDUP((E115-D115)/F115,0),"")</f>
      </c>
      <c r="H115" s="8">
        <f>IF(G115="","",TODAY()+G115)</f>
      </c>
      <c r="I115" s="6">
        <f>IF(C115="","",C115*E115/1000)</f>
      </c>
    </row>
    <row r="116">
      <c r="C116" s="9"/>
      <c r="D116" s="3"/>
      <c r="E116" s="3"/>
      <c r="F116" s="4"/>
      <c r="G116" s="10">
        <f>IF(N(F116)&gt;0,ROUNDUP((E116-D116)/F116,0),"")</f>
      </c>
      <c r="H116" s="8">
        <f>IF(G116="","",TODAY()+G116)</f>
      </c>
      <c r="I116" s="6">
        <f>IF(C116="","",C116*E116/1000)</f>
      </c>
    </row>
    <row r="117">
      <c r="C117" s="9"/>
      <c r="D117" s="3"/>
      <c r="E117" s="3"/>
      <c r="F117" s="4"/>
      <c r="G117" s="10">
        <f>IF(N(F117)&gt;0,ROUNDUP((E117-D117)/F117,0),"")</f>
      </c>
      <c r="H117" s="8">
        <f>IF(G117="","",TODAY()+G117)</f>
      </c>
      <c r="I117" s="6">
        <f>IF(C117="","",C117*E117/1000)</f>
      </c>
    </row>
    <row r="118">
      <c r="C118" s="9"/>
      <c r="D118" s="3"/>
      <c r="E118" s="3"/>
      <c r="F118" s="4"/>
      <c r="G118" s="10">
        <f>IF(N(F118)&gt;0,ROUNDUP((E118-D118)/F118,0),"")</f>
      </c>
      <c r="H118" s="8">
        <f>IF(G118="","",TODAY()+G118)</f>
      </c>
      <c r="I118" s="6">
        <f>IF(C118="","",C118*E118/1000)</f>
      </c>
    </row>
    <row r="119">
      <c r="C119" s="9"/>
      <c r="D119" s="3"/>
      <c r="E119" s="3"/>
      <c r="F119" s="4"/>
      <c r="G119" s="10">
        <f>IF(N(F119)&gt;0,ROUNDUP((E119-D119)/F119,0),"")</f>
      </c>
      <c r="H119" s="8">
        <f>IF(G119="","",TODAY()+G119)</f>
      </c>
      <c r="I119" s="6">
        <f>IF(C119="","",C119*E119/1000)</f>
      </c>
    </row>
    <row r="120">
      <c r="C120" s="9"/>
      <c r="D120" s="3"/>
      <c r="E120" s="3"/>
      <c r="F120" s="4"/>
      <c r="G120" s="10">
        <f>IF(N(F120)&gt;0,ROUNDUP((E120-D120)/F120,0),"")</f>
      </c>
      <c r="H120" s="8">
        <f>IF(G120="","",TODAY()+G120)</f>
      </c>
      <c r="I120" s="6">
        <f>IF(C120="","",C120*E120/1000)</f>
      </c>
    </row>
    <row r="121">
      <c r="C121" s="9"/>
      <c r="D121" s="3"/>
      <c r="E121" s="3"/>
      <c r="F121" s="4"/>
      <c r="G121" s="10">
        <f>IF(N(F121)&gt;0,ROUNDUP((E121-D121)/F121,0),"")</f>
      </c>
      <c r="H121" s="8">
        <f>IF(G121="","",TODAY()+G121)</f>
      </c>
      <c r="I121" s="6">
        <f>IF(C121="","",C121*E121/1000)</f>
      </c>
    </row>
    <row r="122">
      <c r="C122" s="9"/>
      <c r="D122" s="3"/>
      <c r="E122" s="3"/>
      <c r="F122" s="4"/>
      <c r="G122" s="10">
        <f>IF(N(F122)&gt;0,ROUNDUP((E122-D122)/F122,0),"")</f>
      </c>
      <c r="H122" s="8">
        <f>IF(G122="","",TODAY()+G122)</f>
      </c>
      <c r="I122" s="6">
        <f>IF(C122="","",C122*E122/1000)</f>
      </c>
    </row>
    <row r="123">
      <c r="C123" s="9"/>
      <c r="D123" s="3"/>
      <c r="E123" s="3"/>
      <c r="F123" s="4"/>
      <c r="G123" s="10">
        <f>IF(N(F123)&gt;0,ROUNDUP((E123-D123)/F123,0),"")</f>
      </c>
      <c r="H123" s="8">
        <f>IF(G123="","",TODAY()+G123)</f>
      </c>
      <c r="I123" s="6">
        <f>IF(C123="","",C123*E123/1000)</f>
      </c>
    </row>
    <row r="124">
      <c r="C124" s="9"/>
      <c r="D124" s="3"/>
      <c r="E124" s="3"/>
      <c r="F124" s="4"/>
      <c r="G124" s="10">
        <f>IF(N(F124)&gt;0,ROUNDUP((E124-D124)/F124,0),"")</f>
      </c>
      <c r="H124" s="8">
        <f>IF(G124="","",TODAY()+G124)</f>
      </c>
      <c r="I124" s="6">
        <f>IF(C124="","",C124*E124/1000)</f>
      </c>
    </row>
    <row r="125">
      <c r="C125" s="9"/>
      <c r="D125" s="3"/>
      <c r="E125" s="3"/>
      <c r="F125" s="4"/>
      <c r="G125" s="10">
        <f>IF(N(F125)&gt;0,ROUNDUP((E125-D125)/F125,0),"")</f>
      </c>
      <c r="H125" s="8">
        <f>IF(G125="","",TODAY()+G125)</f>
      </c>
      <c r="I125" s="6">
        <f>IF(C125="","",C125*E125/1000)</f>
      </c>
    </row>
    <row r="126">
      <c r="C126" s="9"/>
      <c r="D126" s="3"/>
      <c r="E126" s="3"/>
      <c r="F126" s="4"/>
      <c r="G126" s="10">
        <f>IF(N(F126)&gt;0,ROUNDUP((E126-D126)/F126,0),"")</f>
      </c>
      <c r="H126" s="8">
        <f>IF(G126="","",TODAY()+G126)</f>
      </c>
      <c r="I126" s="6">
        <f>IF(C126="","",C126*E126/1000)</f>
      </c>
    </row>
    <row r="127">
      <c r="C127" s="9"/>
      <c r="D127" s="3"/>
      <c r="E127" s="3"/>
      <c r="F127" s="4"/>
      <c r="G127" s="10">
        <f>IF(N(F127)&gt;0,ROUNDUP((E127-D127)/F127,0),"")</f>
      </c>
      <c r="H127" s="8">
        <f>IF(G127="","",TODAY()+G127)</f>
      </c>
      <c r="I127" s="6">
        <f>IF(C127="","",C127*E127/1000)</f>
      </c>
    </row>
    <row r="128">
      <c r="C128" s="9"/>
      <c r="D128" s="3"/>
      <c r="E128" s="3"/>
      <c r="F128" s="4"/>
      <c r="G128" s="10">
        <f>IF(N(F128)&gt;0,ROUNDUP((E128-D128)/F128,0),"")</f>
      </c>
      <c r="H128" s="8">
        <f>IF(G128="","",TODAY()+G128)</f>
      </c>
      <c r="I128" s="6">
        <f>IF(C128="","",C128*E128/1000)</f>
      </c>
    </row>
    <row r="129">
      <c r="C129" s="9"/>
      <c r="D129" s="3"/>
      <c r="E129" s="3"/>
      <c r="F129" s="4"/>
      <c r="G129" s="10">
        <f>IF(N(F129)&gt;0,ROUNDUP((E129-D129)/F129,0),"")</f>
      </c>
      <c r="H129" s="8">
        <f>IF(G129="","",TODAY()+G129)</f>
      </c>
      <c r="I129" s="6">
        <f>IF(C129="","",C129*E129/1000)</f>
      </c>
    </row>
    <row r="130">
      <c r="C130" s="9"/>
      <c r="D130" s="3"/>
      <c r="E130" s="3"/>
      <c r="F130" s="4"/>
      <c r="G130" s="10">
        <f>IF(N(F130)&gt;0,ROUNDUP((E130-D130)/F130,0),"")</f>
      </c>
      <c r="H130" s="8">
        <f>IF(G130="","",TODAY()+G130)</f>
      </c>
      <c r="I130" s="6">
        <f>IF(C130="","",C130*E130/1000)</f>
      </c>
    </row>
    <row r="131">
      <c r="C131" s="9"/>
      <c r="D131" s="3"/>
      <c r="E131" s="3"/>
      <c r="F131" s="4"/>
      <c r="G131" s="10">
        <f>IF(N(F131)&gt;0,ROUNDUP((E131-D131)/F131,0),"")</f>
      </c>
      <c r="H131" s="8">
        <f>IF(G131="","",TODAY()+G131)</f>
      </c>
      <c r="I131" s="6">
        <f>IF(C131="","",C131*E131/1000)</f>
      </c>
    </row>
    <row r="132">
      <c r="C132" s="9"/>
      <c r="D132" s="3"/>
      <c r="E132" s="3"/>
      <c r="F132" s="4"/>
      <c r="G132" s="10">
        <f>IF(N(F132)&gt;0,ROUNDUP((E132-D132)/F132,0),"")</f>
      </c>
      <c r="H132" s="8">
        <f>IF(G132="","",TODAY()+G132)</f>
      </c>
      <c r="I132" s="6">
        <f>IF(C132="","",C132*E132/1000)</f>
      </c>
    </row>
    <row r="133">
      <c r="C133" s="9"/>
      <c r="D133" s="3"/>
      <c r="E133" s="3"/>
      <c r="F133" s="4"/>
      <c r="G133" s="10">
        <f>IF(N(F133)&gt;0,ROUNDUP((E133-D133)/F133,0),"")</f>
      </c>
      <c r="H133" s="8">
        <f>IF(G133="","",TODAY()+G133)</f>
      </c>
      <c r="I133" s="6">
        <f>IF(C133="","",C133*E133/1000)</f>
      </c>
    </row>
    <row r="134">
      <c r="C134" s="9"/>
      <c r="D134" s="3"/>
      <c r="E134" s="3"/>
      <c r="F134" s="4"/>
      <c r="G134" s="10">
        <f>IF(N(F134)&gt;0,ROUNDUP((E134-D134)/F134,0),"")</f>
      </c>
      <c r="H134" s="8">
        <f>IF(G134="","",TODAY()+G134)</f>
      </c>
      <c r="I134" s="6">
        <f>IF(C134="","",C134*E134/1000)</f>
      </c>
    </row>
    <row r="135">
      <c r="C135" s="9"/>
      <c r="D135" s="3"/>
      <c r="E135" s="3"/>
      <c r="F135" s="4"/>
      <c r="G135" s="10">
        <f>IF(N(F135)&gt;0,ROUNDUP((E135-D135)/F135,0),"")</f>
      </c>
      <c r="H135" s="8">
        <f>IF(G135="","",TODAY()+G135)</f>
      </c>
      <c r="I135" s="6">
        <f>IF(C135="","",C135*E135/1000)</f>
      </c>
    </row>
    <row r="136">
      <c r="C136" s="9"/>
      <c r="D136" s="3"/>
      <c r="E136" s="3"/>
      <c r="F136" s="4"/>
      <c r="G136" s="10">
        <f>IF(N(F136)&gt;0,ROUNDUP((E136-D136)/F136,0),"")</f>
      </c>
      <c r="H136" s="8">
        <f>IF(G136="","",TODAY()+G136)</f>
      </c>
      <c r="I136" s="6">
        <f>IF(C136="","",C136*E136/1000)</f>
      </c>
    </row>
    <row r="137">
      <c r="C137" s="9"/>
      <c r="D137" s="3"/>
      <c r="E137" s="3"/>
      <c r="F137" s="4"/>
      <c r="G137" s="10">
        <f>IF(N(F137)&gt;0,ROUNDUP((E137-D137)/F137,0),"")</f>
      </c>
      <c r="H137" s="8">
        <f>IF(G137="","",TODAY()+G137)</f>
      </c>
      <c r="I137" s="6">
        <f>IF(C137="","",C137*E137/1000)</f>
      </c>
    </row>
    <row r="138">
      <c r="C138" s="9"/>
      <c r="D138" s="3"/>
      <c r="E138" s="3"/>
      <c r="F138" s="4"/>
      <c r="G138" s="10">
        <f>IF(N(F138)&gt;0,ROUNDUP((E138-D138)/F138,0),"")</f>
      </c>
      <c r="H138" s="8">
        <f>IF(G138="","",TODAY()+G138)</f>
      </c>
      <c r="I138" s="6">
        <f>IF(C138="","",C138*E138/1000)</f>
      </c>
    </row>
    <row r="139">
      <c r="C139" s="9"/>
      <c r="D139" s="3"/>
      <c r="E139" s="3"/>
      <c r="F139" s="4"/>
      <c r="G139" s="10">
        <f>IF(N(F139)&gt;0,ROUNDUP((E139-D139)/F139,0),"")</f>
      </c>
      <c r="H139" s="8">
        <f>IF(G139="","",TODAY()+G139)</f>
      </c>
      <c r="I139" s="6">
        <f>IF(C139="","",C139*E139/1000)</f>
      </c>
    </row>
    <row r="140">
      <c r="C140" s="9"/>
      <c r="D140" s="3"/>
      <c r="E140" s="3"/>
      <c r="F140" s="4"/>
      <c r="G140" s="10">
        <f>IF(N(F140)&gt;0,ROUNDUP((E140-D140)/F140,0),"")</f>
      </c>
      <c r="H140" s="8">
        <f>IF(G140="","",TODAY()+G140)</f>
      </c>
      <c r="I140" s="6">
        <f>IF(C140="","",C140*E140/1000)</f>
      </c>
    </row>
    <row r="141">
      <c r="C141" s="9"/>
      <c r="D141" s="3"/>
      <c r="E141" s="3"/>
      <c r="F141" s="4"/>
      <c r="G141" s="10">
        <f>IF(N(F141)&gt;0,ROUNDUP((E141-D141)/F141,0),"")</f>
      </c>
      <c r="H141" s="8">
        <f>IF(G141="","",TODAY()+G141)</f>
      </c>
      <c r="I141" s="6">
        <f>IF(C141="","",C141*E141/1000)</f>
      </c>
    </row>
    <row r="142">
      <c r="C142" s="9"/>
      <c r="D142" s="3"/>
      <c r="E142" s="3"/>
      <c r="F142" s="4"/>
      <c r="G142" s="10">
        <f>IF(N(F142)&gt;0,ROUNDUP((E142-D142)/F142,0),"")</f>
      </c>
      <c r="H142" s="8">
        <f>IF(G142="","",TODAY()+G142)</f>
      </c>
      <c r="I142" s="6">
        <f>IF(C142="","",C142*E142/1000)</f>
      </c>
    </row>
    <row r="143">
      <c r="C143" s="9"/>
      <c r="D143" s="3"/>
      <c r="E143" s="3"/>
      <c r="F143" s="4"/>
      <c r="G143" s="10">
        <f>IF(N(F143)&gt;0,ROUNDUP((E143-D143)/F143,0),"")</f>
      </c>
      <c r="H143" s="8">
        <f>IF(G143="","",TODAY()+G143)</f>
      </c>
      <c r="I143" s="6">
        <f>IF(C143="","",C143*E143/1000)</f>
      </c>
    </row>
    <row r="144">
      <c r="C144" s="9"/>
      <c r="D144" s="3"/>
      <c r="E144" s="3"/>
      <c r="F144" s="4"/>
      <c r="G144" s="10">
        <f>IF(N(F144)&gt;0,ROUNDUP((E144-D144)/F144,0),"")</f>
      </c>
      <c r="H144" s="8">
        <f>IF(G144="","",TODAY()+G144)</f>
      </c>
      <c r="I144" s="6">
        <f>IF(C144="","",C144*E144/1000)</f>
      </c>
    </row>
    <row r="145">
      <c r="C145" s="9"/>
      <c r="D145" s="3"/>
      <c r="E145" s="3"/>
      <c r="F145" s="4"/>
      <c r="G145" s="10">
        <f>IF(N(F145)&gt;0,ROUNDUP((E145-D145)/F145,0),"")</f>
      </c>
      <c r="H145" s="8">
        <f>IF(G145="","",TODAY()+G145)</f>
      </c>
      <c r="I145" s="6">
        <f>IF(C145="","",C145*E145/1000)</f>
      </c>
    </row>
    <row r="146">
      <c r="C146" s="9"/>
      <c r="D146" s="3"/>
      <c r="E146" s="3"/>
      <c r="F146" s="4"/>
      <c r="G146" s="10">
        <f>IF(N(F146)&gt;0,ROUNDUP((E146-D146)/F146,0),"")</f>
      </c>
      <c r="H146" s="8">
        <f>IF(G146="","",TODAY()+G146)</f>
      </c>
      <c r="I146" s="6">
        <f>IF(C146="","",C146*E146/1000)</f>
      </c>
    </row>
    <row r="147">
      <c r="C147" s="9"/>
      <c r="D147" s="3"/>
      <c r="E147" s="3"/>
      <c r="F147" s="4"/>
      <c r="G147" s="10">
        <f>IF(N(F147)&gt;0,ROUNDUP((E147-D147)/F147,0),"")</f>
      </c>
      <c r="H147" s="8">
        <f>IF(G147="","",TODAY()+G147)</f>
      </c>
      <c r="I147" s="6">
        <f>IF(C147="","",C147*E147/1000)</f>
      </c>
    </row>
    <row r="148">
      <c r="C148" s="9"/>
      <c r="D148" s="3"/>
      <c r="E148" s="3"/>
      <c r="F148" s="4"/>
      <c r="G148" s="10">
        <f>IF(N(F148)&gt;0,ROUNDUP((E148-D148)/F148,0),"")</f>
      </c>
      <c r="H148" s="8">
        <f>IF(G148="","",TODAY()+G148)</f>
      </c>
      <c r="I148" s="6">
        <f>IF(C148="","",C148*E148/1000)</f>
      </c>
    </row>
    <row r="149">
      <c r="C149" s="9"/>
      <c r="D149" s="3"/>
      <c r="E149" s="3"/>
      <c r="F149" s="4"/>
      <c r="G149" s="10">
        <f>IF(N(F149)&gt;0,ROUNDUP((E149-D149)/F149,0),"")</f>
      </c>
      <c r="H149" s="8">
        <f>IF(G149="","",TODAY()+G149)</f>
      </c>
      <c r="I149" s="6">
        <f>IF(C149="","",C149*E149/1000)</f>
      </c>
    </row>
    <row r="150">
      <c r="C150" s="9"/>
      <c r="D150" s="3"/>
      <c r="E150" s="3"/>
      <c r="F150" s="4"/>
      <c r="G150" s="10">
        <f>IF(N(F150)&gt;0,ROUNDUP((E150-D150)/F150,0),"")</f>
      </c>
      <c r="H150" s="8">
        <f>IF(G150="","",TODAY()+G150)</f>
      </c>
      <c r="I150" s="6">
        <f>IF(C150="","",C150*E150/1000)</f>
      </c>
    </row>
    <row r="151">
      <c r="C151" s="9"/>
      <c r="D151" s="3"/>
      <c r="E151" s="3"/>
      <c r="F151" s="4"/>
      <c r="G151" s="10">
        <f>IF(N(F151)&gt;0,ROUNDUP((E151-D151)/F151,0),"")</f>
      </c>
      <c r="H151" s="8">
        <f>IF(G151="","",TODAY()+G151)</f>
      </c>
      <c r="I151" s="6">
        <f>IF(C151="","",C151*E151/1000)</f>
      </c>
    </row>
    <row r="152">
      <c r="C152" s="9"/>
      <c r="D152" s="3"/>
      <c r="E152" s="3"/>
      <c r="F152" s="4"/>
      <c r="G152" s="10">
        <f>IF(N(F152)&gt;0,ROUNDUP((E152-D152)/F152,0),"")</f>
      </c>
      <c r="H152" s="8">
        <f>IF(G152="","",TODAY()+G152)</f>
      </c>
      <c r="I152" s="6">
        <f>IF(C152="","",C152*E152/1000)</f>
      </c>
    </row>
    <row r="153">
      <c r="C153" s="9"/>
      <c r="D153" s="3"/>
      <c r="E153" s="3"/>
      <c r="F153" s="4"/>
      <c r="G153" s="10">
        <f>IF(N(F153)&gt;0,ROUNDUP((E153-D153)/F153,0),"")</f>
      </c>
      <c r="H153" s="8">
        <f>IF(G153="","",TODAY()+G153)</f>
      </c>
      <c r="I153" s="6">
        <f>IF(C153="","",C153*E153/1000)</f>
      </c>
    </row>
    <row r="154">
      <c r="C154" s="9"/>
      <c r="D154" s="3"/>
      <c r="E154" s="3"/>
      <c r="F154" s="4"/>
      <c r="G154" s="10">
        <f>IF(N(F154)&gt;0,ROUNDUP((E154-D154)/F154,0),"")</f>
      </c>
      <c r="H154" s="8">
        <f>IF(G154="","",TODAY()+G154)</f>
      </c>
      <c r="I154" s="6">
        <f>IF(C154="","",C154*E154/1000)</f>
      </c>
    </row>
    <row r="155">
      <c r="C155" s="9"/>
      <c r="D155" s="3"/>
      <c r="E155" s="3"/>
      <c r="F155" s="4"/>
      <c r="G155" s="10">
        <f>IF(N(F155)&gt;0,ROUNDUP((E155-D155)/F155,0),"")</f>
      </c>
      <c r="H155" s="8">
        <f>IF(G155="","",TODAY()+G155)</f>
      </c>
      <c r="I155" s="6">
        <f>IF(C155="","",C155*E155/1000)</f>
      </c>
    </row>
    <row r="156">
      <c r="C156" s="9"/>
      <c r="D156" s="3"/>
      <c r="E156" s="3"/>
      <c r="F156" s="4"/>
      <c r="G156" s="10">
        <f>IF(N(F156)&gt;0,ROUNDUP((E156-D156)/F156,0),"")</f>
      </c>
      <c r="H156" s="8">
        <f>IF(G156="","",TODAY()+G156)</f>
      </c>
      <c r="I156" s="6">
        <f>IF(C156="","",C156*E156/1000)</f>
      </c>
    </row>
    <row r="157">
      <c r="C157" s="9"/>
      <c r="D157" s="3"/>
      <c r="E157" s="3"/>
      <c r="F157" s="4"/>
      <c r="G157" s="10">
        <f>IF(N(F157)&gt;0,ROUNDUP((E157-D157)/F157,0),"")</f>
      </c>
      <c r="H157" s="8">
        <f>IF(G157="","",TODAY()+G157)</f>
      </c>
      <c r="I157" s="6">
        <f>IF(C157="","",C157*E157/1000)</f>
      </c>
    </row>
    <row r="158">
      <c r="C158" s="9"/>
      <c r="D158" s="3"/>
      <c r="E158" s="3"/>
      <c r="F158" s="4"/>
      <c r="G158" s="10">
        <f>IF(N(F158)&gt;0,ROUNDUP((E158-D158)/F158,0),"")</f>
      </c>
      <c r="H158" s="8">
        <f>IF(G158="","",TODAY()+G158)</f>
      </c>
      <c r="I158" s="6">
        <f>IF(C158="","",C158*E158/1000)</f>
      </c>
    </row>
    <row r="159">
      <c r="C159" s="9"/>
      <c r="D159" s="3"/>
      <c r="E159" s="3"/>
      <c r="F159" s="4"/>
      <c r="G159" s="10">
        <f>IF(N(F159)&gt;0,ROUNDUP((E159-D159)/F159,0),"")</f>
      </c>
      <c r="H159" s="8">
        <f>IF(G159="","",TODAY()+G159)</f>
      </c>
      <c r="I159" s="6">
        <f>IF(C159="","",C159*E159/1000)</f>
      </c>
    </row>
    <row r="160">
      <c r="C160" s="9"/>
      <c r="D160" s="3"/>
      <c r="E160" s="3"/>
      <c r="F160" s="4"/>
      <c r="G160" s="10">
        <f>IF(N(F160)&gt;0,ROUNDUP((E160-D160)/F160,0),"")</f>
      </c>
      <c r="H160" s="8">
        <f>IF(G160="","",TODAY()+G160)</f>
      </c>
      <c r="I160" s="6">
        <f>IF(C160="","",C160*E160/1000)</f>
      </c>
    </row>
    <row r="161">
      <c r="C161" s="9"/>
      <c r="D161" s="3"/>
      <c r="E161" s="3"/>
      <c r="F161" s="4"/>
      <c r="G161" s="10">
        <f>IF(N(F161)&gt;0,ROUNDUP((E161-D161)/F161,0),"")</f>
      </c>
      <c r="H161" s="8">
        <f>IF(G161="","",TODAY()+G161)</f>
      </c>
      <c r="I161" s="6">
        <f>IF(C161="","",C161*E161/1000)</f>
      </c>
    </row>
    <row r="162">
      <c r="C162" s="9"/>
      <c r="D162" s="3"/>
      <c r="E162" s="3"/>
      <c r="F162" s="4"/>
      <c r="G162" s="10">
        <f>IF(N(F162)&gt;0,ROUNDUP((E162-D162)/F162,0),"")</f>
      </c>
      <c r="H162" s="8">
        <f>IF(G162="","",TODAY()+G162)</f>
      </c>
      <c r="I162" s="6">
        <f>IF(C162="","",C162*E162/1000)</f>
      </c>
    </row>
    <row r="163">
      <c r="C163" s="9"/>
      <c r="D163" s="3"/>
      <c r="E163" s="3"/>
      <c r="F163" s="4"/>
      <c r="G163" s="10">
        <f>IF(N(F163)&gt;0,ROUNDUP((E163-D163)/F163,0),"")</f>
      </c>
      <c r="H163" s="8">
        <f>IF(G163="","",TODAY()+G163)</f>
      </c>
      <c r="I163" s="6">
        <f>IF(C163="","",C163*E163/1000)</f>
      </c>
    </row>
    <row r="164">
      <c r="C164" s="9"/>
      <c r="D164" s="3"/>
      <c r="E164" s="3"/>
      <c r="F164" s="4"/>
      <c r="G164" s="10">
        <f>IF(N(F164)&gt;0,ROUNDUP((E164-D164)/F164,0),"")</f>
      </c>
      <c r="H164" s="8">
        <f>IF(G164="","",TODAY()+G164)</f>
      </c>
      <c r="I164" s="6">
        <f>IF(C164="","",C164*E164/1000)</f>
      </c>
    </row>
    <row r="165">
      <c r="C165" s="9"/>
      <c r="D165" s="3"/>
      <c r="E165" s="3"/>
      <c r="F165" s="4"/>
      <c r="G165" s="10">
        <f>IF(N(F165)&gt;0,ROUNDUP((E165-D165)/F165,0),"")</f>
      </c>
      <c r="H165" s="8">
        <f>IF(G165="","",TODAY()+G165)</f>
      </c>
      <c r="I165" s="6">
        <f>IF(C165="","",C165*E165/1000)</f>
      </c>
    </row>
    <row r="166">
      <c r="C166" s="9"/>
      <c r="D166" s="3"/>
      <c r="E166" s="3"/>
      <c r="F166" s="4"/>
      <c r="G166" s="10">
        <f>IF(N(F166)&gt;0,ROUNDUP((E166-D166)/F166,0),"")</f>
      </c>
      <c r="H166" s="8">
        <f>IF(G166="","",TODAY()+G166)</f>
      </c>
      <c r="I166" s="6">
        <f>IF(C166="","",C166*E166/1000)</f>
      </c>
    </row>
    <row r="167">
      <c r="C167" s="9"/>
      <c r="D167" s="3"/>
      <c r="E167" s="3"/>
      <c r="F167" s="4"/>
      <c r="G167" s="10">
        <f>IF(N(F167)&gt;0,ROUNDUP((E167-D167)/F167,0),"")</f>
      </c>
      <c r="H167" s="8">
        <f>IF(G167="","",TODAY()+G167)</f>
      </c>
      <c r="I167" s="6">
        <f>IF(C167="","",C167*E167/1000)</f>
      </c>
    </row>
    <row r="168">
      <c r="C168" s="9"/>
      <c r="D168" s="3"/>
      <c r="E168" s="3"/>
      <c r="F168" s="4"/>
      <c r="G168" s="10">
        <f>IF(N(F168)&gt;0,ROUNDUP((E168-D168)/F168,0),"")</f>
      </c>
      <c r="H168" s="8">
        <f>IF(G168="","",TODAY()+G168)</f>
      </c>
      <c r="I168" s="6">
        <f>IF(C168="","",C168*E168/1000)</f>
      </c>
    </row>
    <row r="169">
      <c r="C169" s="9"/>
      <c r="D169" s="3"/>
      <c r="E169" s="3"/>
      <c r="F169" s="4"/>
      <c r="G169" s="10">
        <f>IF(N(F169)&gt;0,ROUNDUP((E169-D169)/F169,0),"")</f>
      </c>
      <c r="H169" s="8">
        <f>IF(G169="","",TODAY()+G169)</f>
      </c>
      <c r="I169" s="6">
        <f>IF(C169="","",C169*E169/1000)</f>
      </c>
    </row>
    <row r="170">
      <c r="C170" s="9"/>
      <c r="D170" s="3"/>
      <c r="E170" s="3"/>
      <c r="F170" s="4"/>
      <c r="G170" s="10">
        <f>IF(N(F170)&gt;0,ROUNDUP((E170-D170)/F170,0),"")</f>
      </c>
      <c r="H170" s="8">
        <f>IF(G170="","",TODAY()+G170)</f>
      </c>
      <c r="I170" s="6">
        <f>IF(C170="","",C170*E170/1000)</f>
      </c>
    </row>
    <row r="171">
      <c r="C171" s="9"/>
      <c r="D171" s="3"/>
      <c r="E171" s="3"/>
      <c r="F171" s="4"/>
      <c r="G171" s="10">
        <f>IF(N(F171)&gt;0,ROUNDUP((E171-D171)/F171,0),"")</f>
      </c>
      <c r="H171" s="8">
        <f>IF(G171="","",TODAY()+G171)</f>
      </c>
      <c r="I171" s="6">
        <f>IF(C171="","",C171*E171/1000)</f>
      </c>
    </row>
    <row r="172">
      <c r="C172" s="9"/>
      <c r="D172" s="3"/>
      <c r="E172" s="3"/>
      <c r="F172" s="4"/>
      <c r="G172" s="10">
        <f>IF(N(F172)&gt;0,ROUNDUP((E172-D172)/F172,0),"")</f>
      </c>
      <c r="H172" s="8">
        <f>IF(G172="","",TODAY()+G172)</f>
      </c>
      <c r="I172" s="6">
        <f>IF(C172="","",C172*E172/1000)</f>
      </c>
    </row>
    <row r="173">
      <c r="C173" s="9"/>
      <c r="D173" s="3"/>
      <c r="E173" s="3"/>
      <c r="F173" s="4"/>
      <c r="G173" s="10">
        <f>IF(N(F173)&gt;0,ROUNDUP((E173-D173)/F173,0),"")</f>
      </c>
      <c r="H173" s="8">
        <f>IF(G173="","",TODAY()+G173)</f>
      </c>
      <c r="I173" s="6">
        <f>IF(C173="","",C173*E173/1000)</f>
      </c>
    </row>
    <row r="174">
      <c r="C174" s="9"/>
      <c r="D174" s="3"/>
      <c r="E174" s="3"/>
      <c r="F174" s="4"/>
      <c r="G174" s="10">
        <f>IF(N(F174)&gt;0,ROUNDUP((E174-D174)/F174,0),"")</f>
      </c>
      <c r="H174" s="8">
        <f>IF(G174="","",TODAY()+G174)</f>
      </c>
      <c r="I174" s="6">
        <f>IF(C174="","",C174*E174/1000)</f>
      </c>
    </row>
    <row r="175">
      <c r="C175" s="9"/>
      <c r="D175" s="3"/>
      <c r="E175" s="3"/>
      <c r="F175" s="4"/>
      <c r="G175" s="10">
        <f>IF(N(F175)&gt;0,ROUNDUP((E175-D175)/F175,0),"")</f>
      </c>
      <c r="H175" s="8">
        <f>IF(G175="","",TODAY()+G175)</f>
      </c>
      <c r="I175" s="6">
        <f>IF(C175="","",C175*E175/1000)</f>
      </c>
    </row>
    <row r="176">
      <c r="C176" s="9"/>
      <c r="D176" s="3"/>
      <c r="E176" s="3"/>
      <c r="F176" s="4"/>
      <c r="G176" s="10">
        <f>IF(N(F176)&gt;0,ROUNDUP((E176-D176)/F176,0),"")</f>
      </c>
      <c r="H176" s="8">
        <f>IF(G176="","",TODAY()+G176)</f>
      </c>
      <c r="I176" s="6">
        <f>IF(C176="","",C176*E176/1000)</f>
      </c>
    </row>
    <row r="177">
      <c r="C177" s="9"/>
      <c r="D177" s="3"/>
      <c r="E177" s="3"/>
      <c r="F177" s="4"/>
      <c r="G177" s="10">
        <f>IF(N(F177)&gt;0,ROUNDUP((E177-D177)/F177,0),"")</f>
      </c>
      <c r="H177" s="8">
        <f>IF(G177="","",TODAY()+G177)</f>
      </c>
      <c r="I177" s="6">
        <f>IF(C177="","",C177*E177/1000)</f>
      </c>
    </row>
    <row r="178">
      <c r="C178" s="9"/>
      <c r="D178" s="3"/>
      <c r="E178" s="3"/>
      <c r="F178" s="4"/>
      <c r="G178" s="10">
        <f>IF(N(F178)&gt;0,ROUNDUP((E178-D178)/F178,0),"")</f>
      </c>
      <c r="H178" s="8">
        <f>IF(G178="","",TODAY()+G178)</f>
      </c>
      <c r="I178" s="6">
        <f>IF(C178="","",C178*E178/1000)</f>
      </c>
    </row>
    <row r="179">
      <c r="C179" s="9"/>
      <c r="D179" s="3"/>
      <c r="E179" s="3"/>
      <c r="F179" s="4"/>
      <c r="G179" s="10">
        <f>IF(N(F179)&gt;0,ROUNDUP((E179-D179)/F179,0),"")</f>
      </c>
      <c r="H179" s="8">
        <f>IF(G179="","",TODAY()+G179)</f>
      </c>
      <c r="I179" s="6">
        <f>IF(C179="","",C179*E179/1000)</f>
      </c>
    </row>
    <row r="180">
      <c r="C180" s="9"/>
      <c r="D180" s="3"/>
      <c r="E180" s="3"/>
      <c r="F180" s="4"/>
      <c r="G180" s="10">
        <f>IF(N(F180)&gt;0,ROUNDUP((E180-D180)/F180,0),"")</f>
      </c>
      <c r="H180" s="8">
        <f>IF(G180="","",TODAY()+G180)</f>
      </c>
      <c r="I180" s="6">
        <f>IF(C180="","",C180*E180/1000)</f>
      </c>
    </row>
    <row r="181">
      <c r="C181" s="9"/>
      <c r="D181" s="3"/>
      <c r="E181" s="3"/>
      <c r="F181" s="4"/>
      <c r="G181" s="10">
        <f>IF(N(F181)&gt;0,ROUNDUP((E181-D181)/F181,0),"")</f>
      </c>
      <c r="H181" s="8">
        <f>IF(G181="","",TODAY()+G181)</f>
      </c>
      <c r="I181" s="6">
        <f>IF(C181="","",C181*E181/1000)</f>
      </c>
    </row>
    <row r="182">
      <c r="C182" s="9"/>
      <c r="D182" s="3"/>
      <c r="E182" s="3"/>
      <c r="F182" s="4"/>
      <c r="G182" s="10">
        <f>IF(N(F182)&gt;0,ROUNDUP((E182-D182)/F182,0),"")</f>
      </c>
      <c r="H182" s="8">
        <f>IF(G182="","",TODAY()+G182)</f>
      </c>
      <c r="I182" s="6">
        <f>IF(C182="","",C182*E182/1000)</f>
      </c>
    </row>
    <row r="183">
      <c r="C183" s="9"/>
      <c r="D183" s="3"/>
      <c r="E183" s="3"/>
      <c r="F183" s="4"/>
      <c r="G183" s="10">
        <f>IF(N(F183)&gt;0,ROUNDUP((E183-D183)/F183,0),"")</f>
      </c>
      <c r="H183" s="8">
        <f>IF(G183="","",TODAY()+G183)</f>
      </c>
      <c r="I183" s="6">
        <f>IF(C183="","",C183*E183/1000)</f>
      </c>
    </row>
    <row r="184">
      <c r="C184" s="9"/>
      <c r="D184" s="3"/>
      <c r="E184" s="3"/>
      <c r="F184" s="4"/>
      <c r="G184" s="10">
        <f>IF(N(F184)&gt;0,ROUNDUP((E184-D184)/F184,0),"")</f>
      </c>
      <c r="H184" s="8">
        <f>IF(G184="","",TODAY()+G184)</f>
      </c>
      <c r="I184" s="6">
        <f>IF(C184="","",C184*E184/1000)</f>
      </c>
    </row>
    <row r="185">
      <c r="C185" s="9"/>
      <c r="D185" s="3"/>
      <c r="E185" s="3"/>
      <c r="F185" s="4"/>
      <c r="G185" s="10">
        <f>IF(N(F185)&gt;0,ROUNDUP((E185-D185)/F185,0),"")</f>
      </c>
      <c r="H185" s="8">
        <f>IF(G185="","",TODAY()+G185)</f>
      </c>
      <c r="I185" s="6">
        <f>IF(C185="","",C185*E185/1000)</f>
      </c>
    </row>
    <row r="186">
      <c r="C186" s="9"/>
      <c r="D186" s="3"/>
      <c r="E186" s="3"/>
      <c r="F186" s="4"/>
      <c r="G186" s="10">
        <f>IF(N(F186)&gt;0,ROUNDUP((E186-D186)/F186,0),"")</f>
      </c>
      <c r="H186" s="8">
        <f>IF(G186="","",TODAY()+G186)</f>
      </c>
      <c r="I186" s="6">
        <f>IF(C186="","",C186*E186/1000)</f>
      </c>
    </row>
    <row r="187">
      <c r="C187" s="9"/>
      <c r="D187" s="3"/>
      <c r="E187" s="3"/>
      <c r="F187" s="4"/>
      <c r="G187" s="10">
        <f>IF(N(F187)&gt;0,ROUNDUP((E187-D187)/F187,0),"")</f>
      </c>
      <c r="H187" s="8">
        <f>IF(G187="","",TODAY()+G187)</f>
      </c>
      <c r="I187" s="6">
        <f>IF(C187="","",C187*E187/1000)</f>
      </c>
    </row>
    <row r="188">
      <c r="C188" s="9"/>
      <c r="D188" s="3"/>
      <c r="E188" s="3"/>
      <c r="F188" s="4"/>
      <c r="G188" s="10">
        <f>IF(N(F188)&gt;0,ROUNDUP((E188-D188)/F188,0),"")</f>
      </c>
      <c r="H188" s="8">
        <f>IF(G188="","",TODAY()+G188)</f>
      </c>
      <c r="I188" s="6">
        <f>IF(C188="","",C188*E188/1000)</f>
      </c>
    </row>
    <row r="189">
      <c r="C189" s="9"/>
      <c r="D189" s="3"/>
      <c r="E189" s="3"/>
      <c r="F189" s="4"/>
      <c r="G189" s="10">
        <f>IF(N(F189)&gt;0,ROUNDUP((E189-D189)/F189,0),"")</f>
      </c>
      <c r="H189" s="8">
        <f>IF(G189="","",TODAY()+G189)</f>
      </c>
      <c r="I189" s="6">
        <f>IF(C189="","",C189*E189/1000)</f>
      </c>
    </row>
    <row r="190">
      <c r="C190" s="9"/>
      <c r="D190" s="3"/>
      <c r="E190" s="3"/>
      <c r="F190" s="4"/>
      <c r="G190" s="10">
        <f>IF(N(F190)&gt;0,ROUNDUP((E190-D190)/F190,0),"")</f>
      </c>
      <c r="H190" s="8">
        <f>IF(G190="","",TODAY()+G190)</f>
      </c>
      <c r="I190" s="6">
        <f>IF(C190="","",C190*E190/1000)</f>
      </c>
    </row>
    <row r="191">
      <c r="C191" s="9"/>
      <c r="D191" s="3"/>
      <c r="E191" s="3"/>
      <c r="F191" s="4"/>
      <c r="G191" s="10">
        <f>IF(N(F191)&gt;0,ROUNDUP((E191-D191)/F191,0),"")</f>
      </c>
      <c r="H191" s="8">
        <f>IF(G191="","",TODAY()+G191)</f>
      </c>
      <c r="I191" s="6">
        <f>IF(C191="","",C191*E191/1000)</f>
      </c>
    </row>
    <row r="192">
      <c r="C192" s="9"/>
      <c r="D192" s="3"/>
      <c r="E192" s="3"/>
      <c r="F192" s="4"/>
      <c r="G192" s="10">
        <f>IF(N(F192)&gt;0,ROUNDUP((E192-D192)/F192,0),"")</f>
      </c>
      <c r="H192" s="8">
        <f>IF(G192="","",TODAY()+G192)</f>
      </c>
      <c r="I192" s="6">
        <f>IF(C192="","",C192*E192/1000)</f>
      </c>
    </row>
    <row r="193">
      <c r="C193" s="9"/>
      <c r="D193" s="3"/>
      <c r="E193" s="3"/>
      <c r="F193" s="4"/>
      <c r="G193" s="10">
        <f>IF(N(F193)&gt;0,ROUNDUP((E193-D193)/F193,0),"")</f>
      </c>
      <c r="H193" s="8">
        <f>IF(G193="","",TODAY()+G193)</f>
      </c>
      <c r="I193" s="6">
        <f>IF(C193="","",C193*E193/1000)</f>
      </c>
    </row>
    <row r="194">
      <c r="C194" s="9"/>
      <c r="D194" s="3"/>
      <c r="E194" s="3"/>
      <c r="F194" s="4"/>
      <c r="G194" s="10">
        <f>IF(N(F194)&gt;0,ROUNDUP((E194-D194)/F194,0),"")</f>
      </c>
      <c r="H194" s="8">
        <f>IF(G194="","",TODAY()+G194)</f>
      </c>
      <c r="I194" s="6">
        <f>IF(C194="","",C194*E194/1000)</f>
      </c>
    </row>
    <row r="195">
      <c r="C195" s="9"/>
      <c r="D195" s="3"/>
      <c r="E195" s="3"/>
      <c r="F195" s="4"/>
      <c r="G195" s="10">
        <f>IF(N(F195)&gt;0,ROUNDUP((E195-D195)/F195,0),"")</f>
      </c>
      <c r="H195" s="8">
        <f>IF(G195="","",TODAY()+G195)</f>
      </c>
      <c r="I195" s="6">
        <f>IF(C195="","",C195*E195/1000)</f>
      </c>
    </row>
    <row r="196">
      <c r="C196" s="9"/>
      <c r="D196" s="3"/>
      <c r="E196" s="3"/>
      <c r="F196" s="4"/>
      <c r="G196" s="10">
        <f>IF(N(F196)&gt;0,ROUNDUP((E196-D196)/F196,0),"")</f>
      </c>
      <c r="H196" s="8">
        <f>IF(G196="","",TODAY()+G196)</f>
      </c>
      <c r="I196" s="6">
        <f>IF(C196="","",C196*E196/1000)</f>
      </c>
    </row>
    <row r="197">
      <c r="C197" s="9"/>
      <c r="D197" s="3"/>
      <c r="E197" s="3"/>
      <c r="F197" s="4"/>
      <c r="G197" s="10">
        <f>IF(N(F197)&gt;0,ROUNDUP((E197-D197)/F197,0),"")</f>
      </c>
      <c r="H197" s="8">
        <f>IF(G197="","",TODAY()+G197)</f>
      </c>
      <c r="I197" s="6">
        <f>IF(C197="","",C197*E197/1000)</f>
      </c>
    </row>
    <row r="198">
      <c r="C198" s="9"/>
      <c r="D198" s="3"/>
      <c r="E198" s="3"/>
      <c r="F198" s="4"/>
      <c r="G198" s="10">
        <f>IF(N(F198)&gt;0,ROUNDUP((E198-D198)/F198,0),"")</f>
      </c>
      <c r="H198" s="8">
        <f>IF(G198="","",TODAY()+G198)</f>
      </c>
      <c r="I198" s="6">
        <f>IF(C198="","",C198*E198/1000)</f>
      </c>
    </row>
    <row r="199">
      <c r="C199" s="9"/>
      <c r="D199" s="3"/>
      <c r="E199" s="3"/>
      <c r="F199" s="4"/>
      <c r="G199" s="10">
        <f>IF(N(F199)&gt;0,ROUNDUP((E199-D199)/F199,0),"")</f>
      </c>
      <c r="H199" s="8">
        <f>IF(G199="","",TODAY()+G199)</f>
      </c>
      <c r="I199" s="6">
        <f>IF(C199="","",C199*E199/1000)</f>
      </c>
    </row>
    <row r="200">
      <c r="C200" s="9"/>
      <c r="D200" s="3"/>
      <c r="E200" s="3"/>
      <c r="F200" s="4"/>
      <c r="G200" s="10">
        <f>IF(N(F200)&gt;0,ROUNDUP((E200-D200)/F200,0),"")</f>
      </c>
      <c r="H200" s="8">
        <f>IF(G200="","",TODAY()+G200)</f>
      </c>
      <c r="I200" s="6">
        <f>IF(C200="","",C200*E200/1000)</f>
      </c>
    </row>
    <row r="201">
      <c r="C201" s="9"/>
      <c r="D201" s="3"/>
      <c r="E201" s="3"/>
      <c r="F201" s="4"/>
      <c r="G201" s="10">
        <f>IF(N(F201)&gt;0,ROUNDUP((E201-D201)/F201,0),"")</f>
      </c>
      <c r="H201" s="8">
        <f>IF(G201="","",TODAY()+G201)</f>
      </c>
      <c r="I201" s="6">
        <f>IF(C201="","",C201*E201/1000)</f>
      </c>
    </row>
    <row r="202">
      <c r="C202" s="9"/>
      <c r="D202" s="3"/>
      <c r="E202" s="3"/>
      <c r="F202" s="4"/>
      <c r="G202" s="10">
        <f>IF(N(F202)&gt;0,ROUNDUP((E202-D202)/F202,0),"")</f>
      </c>
      <c r="H202" s="8">
        <f>IF(G202="","",TODAY()+G202)</f>
      </c>
      <c r="I202" s="6">
        <f>IF(C202="","",C202*E202/1000)</f>
      </c>
    </row>
    <row r="204" ht="22" customHeight="1">
      <c r="A204" s="5" t="str">
        <f>HYPERLINK("https://demo.fcrsoft.com/demo/farmint?hl=it&amp;utm_source=excel&amp;utm_medium=template&amp;utm_campaign=harvest-plan","Gestisci tutta l’attività da un unico sistema invece di Excel → demo gratuita FCRSOFT")</f>
        <v>Gestisci tutta l’attività da un unico sistema invece di Excel → demo gratuita FCRSOFT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&amp;LGestisci tutta l’attività da un unico sistema invece di Excel → demo gratuita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Monitora la biomassa in tempo reale</t>
        </is>
      </c>
    </row>
    <row r="2" ht="36" customHeight="1">
      <c r="A2" s="15" t="inlineStr">
        <is>
          <t/>
        </is>
      </c>
      <c r="B2" s="15" t="inlineStr">
        <is>
          <t>Man mano che inserisci pesate campione, mortalità e raccolte, FCRSOFT aggiorna la biomassa per gabbia.</t>
        </is>
      </c>
    </row>
    <row r="4" ht="30" customHeight="1">
      <c r="A4" s="1" t="inlineStr">
        <is>
          <t>✓ Operatività quotidiana in una schermata</t>
        </is>
      </c>
      <c r="B4" s="15" t="inlineStr">
        <is>
          <t>Alimentazione, mortalità e misure dell’acqua si inseriscono sul campo dal telefono in pochi minuti.</t>
        </is>
      </c>
    </row>
    <row r="5" ht="30" customHeight="1">
      <c r="A5" s="1" t="inlineStr">
        <is>
          <t>✓ FCR e biomassa automatici</t>
        </is>
      </c>
      <c r="B5" s="15" t="inlineStr">
        <is>
          <t>FCR e biomassa per gabbia si aggiornano a ogni registrazione di alimentazione e pesatura.</t>
        </is>
      </c>
    </row>
    <row r="6" ht="30" customHeight="1">
      <c r="A6" s="1" t="inlineStr">
        <is>
          <t>✓ Allerta precoce</t>
        </is>
      </c>
      <c r="B6" s="15" t="inlineStr">
        <is>
          <t>Si generano allarmi al superamento delle soglie di ossigeno, temperatura, mortalità o FCR.</t>
        </is>
      </c>
    </row>
    <row r="7" ht="30" customHeight="1">
      <c r="A7" s="1" t="inlineStr">
        <is>
          <t>✓ Nessuna installazione</t>
        </is>
      </c>
      <c r="B7" s="15" t="inlineStr">
        <is>
          <t>Funziona in cloud o sul tuo server e si aggiunge al telefono come un’app.</t>
        </is>
      </c>
    </row>
    <row r="8" ht="30" customHeight="1">
      <c r="A8" s="1" t="inlineStr">
        <is>
          <t>✓ 15 lingue</t>
        </is>
      </c>
      <c r="B8" s="15" t="inlineStr">
        <is>
          <t>Interfaccia in 15 lingue, dal turco al giapponese; ideale per team multinazionali.</t>
        </is>
      </c>
    </row>
    <row r="10" ht="24" customHeight="1">
      <c r="A10" s="16" t="str">
        <f>HYPERLINK("https://demo.fcrsoft.com/demo/farmint?hl=it&amp;utm_source=excel&amp;utm_medium=template&amp;utm_campaign=harvest-plan","Apri la demo dal vivo →")</f>
        <v>Apri la demo dal vivo →</v>
      </c>
    </row>
    <row r="11" ht="24" customHeight="1">
      <c r="A11" s="16" t="str">
        <f>HYPERLINK("https://fcrsoft.com/it/contact/?utm_source=excel&amp;utm_medium=template&amp;utm_campaign=harvest-plan","Richiedi una demo →")</f>
        <v>Richiedi una demo →</v>
      </c>
    </row>
    <row r="12" ht="24" customHeight="1">
      <c r="A12" s="16" t="str">
        <f>HYPERLINK("https://demo.fcrsoft.com/it/strumenti/calcolo-redditivita-allevamento-ittico?utm_source=excel&amp;utm_medium=template&amp;utm_campaign=harvest-plan","Calcolatore della redditività dell’allevamento ittico →")</f>
        <v>Calcolatore della redditività dell’allevamento ittico →</v>
      </c>
    </row>
    <row r="13" ht="24" customHeight="1">
      <c r="A13" s="16" t="str">
        <f>HYPERLINK("https://demo.fcrsoft.com/it/strumenti?utm_source=excel&amp;utm_medium=template&amp;utm_campaign=harvest-plan","Strumenti gratuiti →")</f>
        <v>Strumenti gratuiti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Modello pianificazione raccolta</dc:title>
  <dc:description>Giorni al peso obiettivo, data di raccolta stimata e quantità raccolta.</dc:description>
  <dc:creator>FCRSOFT</dc:creator>
  <dc:language>it</dc:language>
  <dcterms:created xsi:type="dcterms:W3CDTF">2026-10-03T16:55:14Z</dcterms:created>
</cp:coreProperties>
</file>